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520" windowHeight="15560" tabRatio="500"/>
  </bookViews>
  <sheets>
    <sheet name="MeetingPlots" sheetId="1" r:id="rId1"/>
  </sheets>
  <definedNames>
    <definedName name="FitParameters" localSheetId="0">MeetingPlots!$A$1:$D$145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0" i="1" l="1"/>
  <c r="F121" i="1"/>
  <c r="F122" i="1"/>
  <c r="F123" i="1"/>
  <c r="F124" i="1"/>
  <c r="F125" i="1"/>
  <c r="F126" i="1"/>
  <c r="F127" i="1"/>
  <c r="F119" i="1"/>
  <c r="F111" i="1"/>
  <c r="F112" i="1"/>
  <c r="F113" i="1"/>
  <c r="F114" i="1"/>
  <c r="F115" i="1"/>
  <c r="F116" i="1"/>
  <c r="F117" i="1"/>
  <c r="F118" i="1"/>
  <c r="F110" i="1"/>
  <c r="F102" i="1"/>
  <c r="F103" i="1"/>
  <c r="F104" i="1"/>
  <c r="F105" i="1"/>
  <c r="F106" i="1"/>
  <c r="F107" i="1"/>
  <c r="F108" i="1"/>
  <c r="F109" i="1"/>
  <c r="F101" i="1"/>
  <c r="F93" i="1"/>
  <c r="F94" i="1"/>
  <c r="F95" i="1"/>
  <c r="F96" i="1"/>
  <c r="F97" i="1"/>
  <c r="F98" i="1"/>
  <c r="F99" i="1"/>
  <c r="F100" i="1"/>
  <c r="F92" i="1"/>
  <c r="F84" i="1"/>
  <c r="F85" i="1"/>
  <c r="F86" i="1"/>
  <c r="F87" i="1"/>
  <c r="F88" i="1"/>
  <c r="F89" i="1"/>
  <c r="F90" i="1"/>
  <c r="F91" i="1"/>
  <c r="F83" i="1"/>
  <c r="F75" i="1"/>
  <c r="F76" i="1"/>
  <c r="F77" i="1"/>
  <c r="F78" i="1"/>
  <c r="F79" i="1"/>
  <c r="F80" i="1"/>
  <c r="F81" i="1"/>
  <c r="F82" i="1"/>
  <c r="F74" i="1"/>
  <c r="F66" i="1"/>
  <c r="F67" i="1"/>
  <c r="F68" i="1"/>
  <c r="F69" i="1"/>
  <c r="F70" i="1"/>
  <c r="F71" i="1"/>
  <c r="F72" i="1"/>
  <c r="F73" i="1"/>
  <c r="F65" i="1"/>
  <c r="F57" i="1"/>
  <c r="F58" i="1"/>
  <c r="F59" i="1"/>
  <c r="F60" i="1"/>
  <c r="F61" i="1"/>
  <c r="F62" i="1"/>
  <c r="F63" i="1"/>
  <c r="F64" i="1"/>
  <c r="F56" i="1"/>
  <c r="F129" i="1"/>
  <c r="F130" i="1"/>
  <c r="F131" i="1"/>
  <c r="F132" i="1"/>
  <c r="F133" i="1"/>
  <c r="F134" i="1"/>
  <c r="F135" i="1"/>
  <c r="F136" i="1"/>
  <c r="F128" i="1"/>
  <c r="F138" i="1"/>
  <c r="F139" i="1"/>
  <c r="F140" i="1"/>
  <c r="F141" i="1"/>
  <c r="F142" i="1"/>
  <c r="F143" i="1"/>
  <c r="F144" i="1"/>
  <c r="F145" i="1"/>
  <c r="F137" i="1"/>
  <c r="F48" i="1"/>
  <c r="F49" i="1"/>
  <c r="F50" i="1"/>
  <c r="F51" i="1"/>
  <c r="F52" i="1"/>
  <c r="F53" i="1"/>
  <c r="F54" i="1"/>
  <c r="F55" i="1"/>
  <c r="F47" i="1"/>
  <c r="F39" i="1"/>
  <c r="F40" i="1"/>
  <c r="F41" i="1"/>
  <c r="F42" i="1"/>
  <c r="F43" i="1"/>
  <c r="F44" i="1"/>
  <c r="F45" i="1"/>
  <c r="F46" i="1"/>
  <c r="F38" i="1"/>
  <c r="F30" i="1"/>
  <c r="F31" i="1"/>
  <c r="F32" i="1"/>
  <c r="F33" i="1"/>
  <c r="F34" i="1"/>
  <c r="F35" i="1"/>
  <c r="F36" i="1"/>
  <c r="F37" i="1"/>
  <c r="F29" i="1"/>
  <c r="F21" i="1"/>
  <c r="F22" i="1"/>
  <c r="F23" i="1"/>
  <c r="F24" i="1"/>
  <c r="F25" i="1"/>
  <c r="F26" i="1"/>
  <c r="F27" i="1"/>
  <c r="F28" i="1"/>
  <c r="F20" i="1"/>
  <c r="F12" i="1"/>
  <c r="F13" i="1"/>
  <c r="F14" i="1"/>
  <c r="F15" i="1"/>
  <c r="F16" i="1"/>
  <c r="F17" i="1"/>
  <c r="F18" i="1"/>
  <c r="F19" i="1"/>
  <c r="F11" i="1"/>
  <c r="F10" i="1"/>
  <c r="F3" i="1"/>
  <c r="F4" i="1"/>
  <c r="E5" i="1"/>
  <c r="F5" i="1"/>
  <c r="E6" i="1"/>
  <c r="F6" i="1"/>
  <c r="F8" i="1"/>
  <c r="F9" i="1"/>
  <c r="F2" i="1"/>
  <c r="K2" i="1"/>
  <c r="K3" i="1"/>
  <c r="J3" i="1"/>
  <c r="E9" i="1"/>
  <c r="E130" i="1"/>
  <c r="E134" i="1"/>
  <c r="L130" i="1"/>
  <c r="K130" i="1"/>
  <c r="J130" i="1"/>
  <c r="I130" i="1"/>
  <c r="E139" i="1"/>
  <c r="E143" i="1"/>
  <c r="L139" i="1"/>
  <c r="K139" i="1"/>
  <c r="J139" i="1"/>
  <c r="I139" i="1"/>
  <c r="E140" i="1"/>
  <c r="E142" i="1"/>
  <c r="L140" i="1"/>
  <c r="E138" i="1"/>
  <c r="E144" i="1"/>
  <c r="L138" i="1"/>
  <c r="E137" i="1"/>
  <c r="E145" i="1"/>
  <c r="L137" i="1"/>
  <c r="E131" i="1"/>
  <c r="E133" i="1"/>
  <c r="L131" i="1"/>
  <c r="E129" i="1"/>
  <c r="E135" i="1"/>
  <c r="L129" i="1"/>
  <c r="E128" i="1"/>
  <c r="E136" i="1"/>
  <c r="L128" i="1"/>
  <c r="E122" i="1"/>
  <c r="E124" i="1"/>
  <c r="L122" i="1"/>
  <c r="E121" i="1"/>
  <c r="E125" i="1"/>
  <c r="L121" i="1"/>
  <c r="E120" i="1"/>
  <c r="E126" i="1"/>
  <c r="L120" i="1"/>
  <c r="E119" i="1"/>
  <c r="E127" i="1"/>
  <c r="L119" i="1"/>
  <c r="E113" i="1"/>
  <c r="E115" i="1"/>
  <c r="L113" i="1"/>
  <c r="E112" i="1"/>
  <c r="E116" i="1"/>
  <c r="L112" i="1"/>
  <c r="E111" i="1"/>
  <c r="E117" i="1"/>
  <c r="L111" i="1"/>
  <c r="E110" i="1"/>
  <c r="E118" i="1"/>
  <c r="L110" i="1"/>
  <c r="E104" i="1"/>
  <c r="E106" i="1"/>
  <c r="L104" i="1"/>
  <c r="E103" i="1"/>
  <c r="E107" i="1"/>
  <c r="L103" i="1"/>
  <c r="E102" i="1"/>
  <c r="E108" i="1"/>
  <c r="L102" i="1"/>
  <c r="E101" i="1"/>
  <c r="E109" i="1"/>
  <c r="L101" i="1"/>
  <c r="E95" i="1"/>
  <c r="E97" i="1"/>
  <c r="L95" i="1"/>
  <c r="E94" i="1"/>
  <c r="E98" i="1"/>
  <c r="L94" i="1"/>
  <c r="E93" i="1"/>
  <c r="E99" i="1"/>
  <c r="L93" i="1"/>
  <c r="E92" i="1"/>
  <c r="E100" i="1"/>
  <c r="L92" i="1"/>
  <c r="E86" i="1"/>
  <c r="E88" i="1"/>
  <c r="L86" i="1"/>
  <c r="E85" i="1"/>
  <c r="E89" i="1"/>
  <c r="L85" i="1"/>
  <c r="E84" i="1"/>
  <c r="E90" i="1"/>
  <c r="L84" i="1"/>
  <c r="E83" i="1"/>
  <c r="E91" i="1"/>
  <c r="L83" i="1"/>
  <c r="E77" i="1"/>
  <c r="E79" i="1"/>
  <c r="L77" i="1"/>
  <c r="E76" i="1"/>
  <c r="E80" i="1"/>
  <c r="L76" i="1"/>
  <c r="E75" i="1"/>
  <c r="E81" i="1"/>
  <c r="L75" i="1"/>
  <c r="E74" i="1"/>
  <c r="E82" i="1"/>
  <c r="L74" i="1"/>
  <c r="E68" i="1"/>
  <c r="E70" i="1"/>
  <c r="L68" i="1"/>
  <c r="E67" i="1"/>
  <c r="E71" i="1"/>
  <c r="L67" i="1"/>
  <c r="E66" i="1"/>
  <c r="E72" i="1"/>
  <c r="L66" i="1"/>
  <c r="E65" i="1"/>
  <c r="E73" i="1"/>
  <c r="L65" i="1"/>
  <c r="E59" i="1"/>
  <c r="E61" i="1"/>
  <c r="L59" i="1"/>
  <c r="E58" i="1"/>
  <c r="E62" i="1"/>
  <c r="L58" i="1"/>
  <c r="E57" i="1"/>
  <c r="E63" i="1"/>
  <c r="L57" i="1"/>
  <c r="E56" i="1"/>
  <c r="E64" i="1"/>
  <c r="L56" i="1"/>
  <c r="E50" i="1"/>
  <c r="E52" i="1"/>
  <c r="L50" i="1"/>
  <c r="E49" i="1"/>
  <c r="E53" i="1"/>
  <c r="L49" i="1"/>
  <c r="E48" i="1"/>
  <c r="E54" i="1"/>
  <c r="L48" i="1"/>
  <c r="E47" i="1"/>
  <c r="E55" i="1"/>
  <c r="L47" i="1"/>
  <c r="E41" i="1"/>
  <c r="E43" i="1"/>
  <c r="L41" i="1"/>
  <c r="E40" i="1"/>
  <c r="E44" i="1"/>
  <c r="L40" i="1"/>
  <c r="E39" i="1"/>
  <c r="E45" i="1"/>
  <c r="L39" i="1"/>
  <c r="E38" i="1"/>
  <c r="E46" i="1"/>
  <c r="L38" i="1"/>
  <c r="E32" i="1"/>
  <c r="E34" i="1"/>
  <c r="L32" i="1"/>
  <c r="E31" i="1"/>
  <c r="E35" i="1"/>
  <c r="L31" i="1"/>
  <c r="E30" i="1"/>
  <c r="E36" i="1"/>
  <c r="L30" i="1"/>
  <c r="E29" i="1"/>
  <c r="E37" i="1"/>
  <c r="L29" i="1"/>
  <c r="E23" i="1"/>
  <c r="E25" i="1"/>
  <c r="L23" i="1"/>
  <c r="E22" i="1"/>
  <c r="E26" i="1"/>
  <c r="L22" i="1"/>
  <c r="E21" i="1"/>
  <c r="E27" i="1"/>
  <c r="L21" i="1"/>
  <c r="E20" i="1"/>
  <c r="E28" i="1"/>
  <c r="L20" i="1"/>
  <c r="E14" i="1"/>
  <c r="E16" i="1"/>
  <c r="L14" i="1"/>
  <c r="E13" i="1"/>
  <c r="E17" i="1"/>
  <c r="L13" i="1"/>
  <c r="E12" i="1"/>
  <c r="E18" i="1"/>
  <c r="L12" i="1"/>
  <c r="E11" i="1"/>
  <c r="E19" i="1"/>
  <c r="L11" i="1"/>
  <c r="E3" i="1"/>
  <c r="L3" i="1"/>
  <c r="E2" i="1"/>
  <c r="E10" i="1"/>
  <c r="L2" i="1"/>
  <c r="AE3" i="1"/>
  <c r="AF3" i="1"/>
  <c r="AG3" i="1"/>
  <c r="AH3" i="1"/>
  <c r="AK3" i="1"/>
  <c r="AL3" i="1"/>
  <c r="AM3" i="1"/>
  <c r="AN3" i="1"/>
  <c r="AE18" i="1"/>
  <c r="AF18" i="1"/>
  <c r="AG18" i="1"/>
  <c r="AH18" i="1"/>
  <c r="AK17" i="1"/>
  <c r="AL17" i="1"/>
  <c r="AM17" i="1"/>
  <c r="AN17" i="1"/>
  <c r="AM4" i="1"/>
  <c r="AG4" i="1"/>
  <c r="AK4" i="1"/>
  <c r="AL4" i="1"/>
  <c r="AK5" i="1"/>
  <c r="AL5" i="1"/>
  <c r="AM5" i="1"/>
  <c r="AK6" i="1"/>
  <c r="AL6" i="1"/>
  <c r="AM6" i="1"/>
  <c r="AK7" i="1"/>
  <c r="AL7" i="1"/>
  <c r="AM7" i="1"/>
  <c r="AK8" i="1"/>
  <c r="AL8" i="1"/>
  <c r="AM8" i="1"/>
  <c r="AK9" i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8" i="1"/>
  <c r="AL18" i="1"/>
  <c r="AM18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3" i="1"/>
  <c r="AN18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E4" i="1"/>
  <c r="AF4" i="1"/>
  <c r="AE5" i="1"/>
  <c r="AF5" i="1"/>
  <c r="AG5" i="1"/>
  <c r="AE6" i="1"/>
  <c r="AF6" i="1"/>
  <c r="AG6" i="1"/>
  <c r="AE7" i="1"/>
  <c r="AF7" i="1"/>
  <c r="AG7" i="1"/>
  <c r="AE8" i="1"/>
  <c r="AF8" i="1"/>
  <c r="AG8" i="1"/>
  <c r="AE9" i="1"/>
  <c r="AF9" i="1"/>
  <c r="AG9" i="1"/>
  <c r="AE10" i="1"/>
  <c r="AF10" i="1"/>
  <c r="AG10" i="1"/>
  <c r="AE11" i="1"/>
  <c r="AF11" i="1"/>
  <c r="AG11" i="1"/>
  <c r="AE12" i="1"/>
  <c r="AF12" i="1"/>
  <c r="AG12" i="1"/>
  <c r="AE13" i="1"/>
  <c r="AF13" i="1"/>
  <c r="AG13" i="1"/>
  <c r="AE14" i="1"/>
  <c r="AF14" i="1"/>
  <c r="AG14" i="1"/>
  <c r="AE15" i="1"/>
  <c r="AF15" i="1"/>
  <c r="AG15" i="1"/>
  <c r="AE16" i="1"/>
  <c r="AF16" i="1"/>
  <c r="AG16" i="1"/>
  <c r="AE17" i="1"/>
  <c r="AF17" i="1"/>
  <c r="AG17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3" i="1"/>
  <c r="AH7" i="1"/>
  <c r="AH4" i="1"/>
  <c r="AH5" i="1"/>
  <c r="AH6" i="1"/>
  <c r="AH8" i="1"/>
  <c r="AH9" i="1"/>
  <c r="AH10" i="1"/>
  <c r="AH11" i="1"/>
  <c r="AH12" i="1"/>
  <c r="AH13" i="1"/>
  <c r="AH14" i="1"/>
  <c r="AH15" i="1"/>
  <c r="AH16" i="1"/>
  <c r="AH17" i="1"/>
  <c r="K140" i="1"/>
  <c r="J140" i="1"/>
  <c r="I140" i="1"/>
  <c r="K138" i="1"/>
  <c r="J138" i="1"/>
  <c r="I138" i="1"/>
  <c r="K137" i="1"/>
  <c r="J137" i="1"/>
  <c r="I137" i="1"/>
  <c r="K131" i="1"/>
  <c r="J131" i="1"/>
  <c r="I131" i="1"/>
  <c r="K129" i="1"/>
  <c r="J129" i="1"/>
  <c r="I129" i="1"/>
  <c r="K128" i="1"/>
  <c r="J128" i="1"/>
  <c r="I128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95" i="1"/>
  <c r="J95" i="1"/>
  <c r="I95" i="1"/>
  <c r="K94" i="1"/>
  <c r="J94" i="1"/>
  <c r="I94" i="1"/>
  <c r="K93" i="1"/>
  <c r="J93" i="1"/>
  <c r="I93" i="1"/>
  <c r="K92" i="1"/>
  <c r="J92" i="1"/>
  <c r="I92" i="1"/>
  <c r="K86" i="1"/>
  <c r="J86" i="1"/>
  <c r="I86" i="1"/>
  <c r="K85" i="1"/>
  <c r="J85" i="1"/>
  <c r="I85" i="1"/>
  <c r="K84" i="1"/>
  <c r="J84" i="1"/>
  <c r="I84" i="1"/>
  <c r="K83" i="1"/>
  <c r="J83" i="1"/>
  <c r="I83" i="1"/>
  <c r="K77" i="1"/>
  <c r="J77" i="1"/>
  <c r="I77" i="1"/>
  <c r="K76" i="1"/>
  <c r="J76" i="1"/>
  <c r="I76" i="1"/>
  <c r="K75" i="1"/>
  <c r="J75" i="1"/>
  <c r="I75" i="1"/>
  <c r="K74" i="1"/>
  <c r="J74" i="1"/>
  <c r="I74" i="1"/>
  <c r="K68" i="1"/>
  <c r="J68" i="1"/>
  <c r="I68" i="1"/>
  <c r="K67" i="1"/>
  <c r="J67" i="1"/>
  <c r="I67" i="1"/>
  <c r="K66" i="1"/>
  <c r="J66" i="1"/>
  <c r="I66" i="1"/>
  <c r="K65" i="1"/>
  <c r="J65" i="1"/>
  <c r="I65" i="1"/>
  <c r="K59" i="1"/>
  <c r="J59" i="1"/>
  <c r="I59" i="1"/>
  <c r="K58" i="1"/>
  <c r="J58" i="1"/>
  <c r="I58" i="1"/>
  <c r="K57" i="1"/>
  <c r="J57" i="1"/>
  <c r="I57" i="1"/>
  <c r="K56" i="1"/>
  <c r="J56" i="1"/>
  <c r="I56" i="1"/>
  <c r="K50" i="1"/>
  <c r="J50" i="1"/>
  <c r="I50" i="1"/>
  <c r="K49" i="1"/>
  <c r="J49" i="1"/>
  <c r="I49" i="1"/>
  <c r="K48" i="1"/>
  <c r="J48" i="1"/>
  <c r="I48" i="1"/>
  <c r="K47" i="1"/>
  <c r="J47" i="1"/>
  <c r="I47" i="1"/>
  <c r="K41" i="1"/>
  <c r="J41" i="1"/>
  <c r="I41" i="1"/>
  <c r="K40" i="1"/>
  <c r="J40" i="1"/>
  <c r="I40" i="1"/>
  <c r="K39" i="1"/>
  <c r="J39" i="1"/>
  <c r="I39" i="1"/>
  <c r="K38" i="1"/>
  <c r="J38" i="1"/>
  <c r="I38" i="1"/>
  <c r="E24" i="1"/>
  <c r="E33" i="1"/>
  <c r="E42" i="1"/>
  <c r="E51" i="1"/>
  <c r="E60" i="1"/>
  <c r="E69" i="1"/>
  <c r="E78" i="1"/>
  <c r="E87" i="1"/>
  <c r="E96" i="1"/>
  <c r="E105" i="1"/>
  <c r="E114" i="1"/>
  <c r="E123" i="1"/>
  <c r="E132" i="1"/>
  <c r="E141" i="1"/>
  <c r="E4" i="1"/>
  <c r="E8" i="1"/>
  <c r="E15" i="1"/>
  <c r="K32" i="1"/>
  <c r="J32" i="1"/>
  <c r="I32" i="1"/>
  <c r="K31" i="1"/>
  <c r="J31" i="1"/>
  <c r="I31" i="1"/>
  <c r="K30" i="1"/>
  <c r="J30" i="1"/>
  <c r="I30" i="1"/>
  <c r="K29" i="1"/>
  <c r="J29" i="1"/>
  <c r="I29" i="1"/>
  <c r="K23" i="1"/>
  <c r="J23" i="1"/>
  <c r="I23" i="1"/>
  <c r="K22" i="1"/>
  <c r="J22" i="1"/>
  <c r="I22" i="1"/>
  <c r="K21" i="1"/>
  <c r="J21" i="1"/>
  <c r="I21" i="1"/>
  <c r="K20" i="1"/>
  <c r="J20" i="1"/>
  <c r="I20" i="1"/>
  <c r="J14" i="1"/>
  <c r="K14" i="1"/>
  <c r="I14" i="1"/>
  <c r="K13" i="1"/>
  <c r="J13" i="1"/>
  <c r="I13" i="1"/>
  <c r="K12" i="1"/>
  <c r="J12" i="1"/>
  <c r="I12" i="1"/>
  <c r="K11" i="1"/>
  <c r="J11" i="1"/>
  <c r="I11" i="1"/>
  <c r="I2" i="1"/>
  <c r="J2" i="1"/>
  <c r="I3" i="1"/>
</calcChain>
</file>

<file path=xl/connections.xml><?xml version="1.0" encoding="utf-8"?>
<connections xmlns="http://schemas.openxmlformats.org/spreadsheetml/2006/main">
  <connection id="1" name="FitParameters.csv" type="6" refreshedVersion="0" background="1" saveData="1">
    <textPr fileType="mac" sourceFile="Mac:Users:mark:Project_Information:n3He:ChamberVoltScan:FitParameters.csv" comma="1">
      <textFields>
        <textField/>
      </textFields>
    </textPr>
  </connection>
  <connection id="2" name="FitParameters.csv1" type="6" refreshedVersion="0" background="1" saveData="1">
    <textPr fileType="mac" sourceFile="Mac:Users:mark:Project_Information:n3He:ChamberVoltScan:FitParameters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<sst xmlns="http://schemas.openxmlformats.org/spreadsheetml/2006/main" count="49" uniqueCount="46">
  <si>
    <t xml:space="preserve"> wire number </t>
  </si>
  <si>
    <t xml:space="preserve"> p2</t>
  </si>
  <si>
    <t xml:space="preserve"> 1-9</t>
  </si>
  <si>
    <t xml:space="preserve"> 2-8</t>
  </si>
  <si>
    <t xml:space="preserve"> 3-7</t>
  </si>
  <si>
    <t xml:space="preserve"> 4-6</t>
  </si>
  <si>
    <t xml:space="preserve"> 10-18</t>
  </si>
  <si>
    <t xml:space="preserve"> 11-17</t>
  </si>
  <si>
    <t xml:space="preserve"> 12-16</t>
  </si>
  <si>
    <t xml:space="preserve"> 13-15</t>
  </si>
  <si>
    <t xml:space="preserve"> 19-27</t>
  </si>
  <si>
    <t>20-26</t>
  </si>
  <si>
    <t>21-25</t>
  </si>
  <si>
    <t>22-24</t>
  </si>
  <si>
    <t>do not use,wire 6 bad,not plotted</t>
  </si>
  <si>
    <t>28-36</t>
  </si>
  <si>
    <t>29-35</t>
  </si>
  <si>
    <t>30-34</t>
  </si>
  <si>
    <t>31-33</t>
  </si>
  <si>
    <t>p1/p0</t>
  </si>
  <si>
    <t>values for straight line in p2 plot</t>
  </si>
  <si>
    <t>x</t>
  </si>
  <si>
    <t>pair</t>
  </si>
  <si>
    <t xml:space="preserve">p0 pair comp </t>
  </si>
  <si>
    <t>p1 pair comp</t>
  </si>
  <si>
    <t>p2 pair comp</t>
  </si>
  <si>
    <t>Operating Voltage</t>
  </si>
  <si>
    <t>orange line is operating voltage</t>
  </si>
  <si>
    <t>do not use,wire 7 bad,not plotted</t>
  </si>
  <si>
    <t>wire number</t>
  </si>
  <si>
    <t>offset=</t>
  </si>
  <si>
    <t>p1 - wire row 6</t>
  </si>
  <si>
    <t>p2 - wire row 6</t>
  </si>
  <si>
    <t>p1/p0 - wire row 6</t>
  </si>
  <si>
    <t>p1 - wire row 4</t>
  </si>
  <si>
    <t>p2 - wire row 4</t>
  </si>
  <si>
    <t>p1/p0 - wire row 4</t>
  </si>
  <si>
    <t>(2-10)</t>
  </si>
  <si>
    <t>(2-10) to set row</t>
  </si>
  <si>
    <t>p0 - wire row 4</t>
  </si>
  <si>
    <t xml:space="preserve"> p0</t>
  </si>
  <si>
    <t xml:space="preserve"> p1</t>
  </si>
  <si>
    <t>offset sets which of the wires in each plane are being compared  vary it from 2 to 10</t>
  </si>
  <si>
    <t>this plot below as it will automatically update into plot on the left.</t>
  </si>
  <si>
    <t>update this title on plot directly down, others are updated in this row.</t>
  </si>
  <si>
    <t>p1/p0 perc. of first wire in plane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</si>
</sst>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9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theme="5"/>
      <name val="Calibri"/>
      <scheme val="minor"/>
    </font>
    <font>
      <sz val="12"/>
      <color theme="5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16" fontId="0" fillId="0" borderId="0" xfId="0" applyNumberForma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NumberFormat="1"/>
    <xf numFmtId="0" fontId="3" fillId="0" borderId="0" xfId="0" applyNumberFormat="1" applyFont="1"/>
    <xf numFmtId="0" fontId="0" fillId="0" borderId="0" xfId="0" applyNumberFormat="1" applyFill="1"/>
    <xf numFmtId="0" fontId="5" fillId="0" borderId="0" xfId="0" applyFont="1"/>
    <xf numFmtId="0" fontId="6" fillId="0" borderId="0" xfId="0" applyFont="1"/>
  </cellXfs>
  <cellStyles count="1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p2</a:t>
            </a:r>
            <a:r>
              <a:rPr lang="en-US" baseline="0"/>
              <a:t> - linear to quadratic transition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740114245286727"/>
          <c:y val="0.137142857142857"/>
          <c:w val="0.892652534489761"/>
          <c:h val="0.765574092712095"/>
        </c:manualLayout>
      </c:layout>
      <c:scatterChart>
        <c:scatterStyle val="smoothMarker"/>
        <c:varyColors val="0"/>
        <c:ser>
          <c:idx val="1"/>
          <c:order val="1"/>
          <c:tx>
            <c:strRef>
              <c:f>MeetingPlots!$D$1</c:f>
              <c:strCache>
                <c:ptCount val="1"/>
                <c:pt idx="0">
                  <c:v> p2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</c:spPr>
          </c:marker>
          <c:xVal>
            <c:numRef>
              <c:f>MeetingPlots!$A$2:$A$145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</c:numCache>
            </c:numRef>
          </c:xVal>
          <c:yVal>
            <c:numRef>
              <c:f>MeetingPlots!$D$2:$D$145</c:f>
              <c:numCache>
                <c:formatCode>General</c:formatCode>
                <c:ptCount val="144"/>
                <c:pt idx="0">
                  <c:v>395.7</c:v>
                </c:pt>
                <c:pt idx="1">
                  <c:v>289.738</c:v>
                </c:pt>
                <c:pt idx="2">
                  <c:v>312.803</c:v>
                </c:pt>
                <c:pt idx="3">
                  <c:v>359.2</c:v>
                </c:pt>
                <c:pt idx="4">
                  <c:v>366.8</c:v>
                </c:pt>
                <c:pt idx="6">
                  <c:v>385.799</c:v>
                </c:pt>
                <c:pt idx="7">
                  <c:v>307.635</c:v>
                </c:pt>
                <c:pt idx="8">
                  <c:v>397.8</c:v>
                </c:pt>
                <c:pt idx="9">
                  <c:v>378.146</c:v>
                </c:pt>
                <c:pt idx="10">
                  <c:v>278.291</c:v>
                </c:pt>
                <c:pt idx="11">
                  <c:v>279.77</c:v>
                </c:pt>
                <c:pt idx="12">
                  <c:v>335.8</c:v>
                </c:pt>
                <c:pt idx="13">
                  <c:v>323.234</c:v>
                </c:pt>
                <c:pt idx="14">
                  <c:v>335.659</c:v>
                </c:pt>
                <c:pt idx="15">
                  <c:v>307.5</c:v>
                </c:pt>
                <c:pt idx="16">
                  <c:v>285.4</c:v>
                </c:pt>
                <c:pt idx="17">
                  <c:v>384.282</c:v>
                </c:pt>
                <c:pt idx="18">
                  <c:v>384.837</c:v>
                </c:pt>
                <c:pt idx="19">
                  <c:v>279.231</c:v>
                </c:pt>
                <c:pt idx="20">
                  <c:v>277.592</c:v>
                </c:pt>
                <c:pt idx="21">
                  <c:v>316.997</c:v>
                </c:pt>
                <c:pt idx="22">
                  <c:v>317.754</c:v>
                </c:pt>
                <c:pt idx="23">
                  <c:v>323.587</c:v>
                </c:pt>
                <c:pt idx="24">
                  <c:v>296.302</c:v>
                </c:pt>
                <c:pt idx="25">
                  <c:v>289.5</c:v>
                </c:pt>
                <c:pt idx="26">
                  <c:v>376.812</c:v>
                </c:pt>
                <c:pt idx="27">
                  <c:v>371.78</c:v>
                </c:pt>
                <c:pt idx="28">
                  <c:v>281.616</c:v>
                </c:pt>
                <c:pt idx="29">
                  <c:v>280.708</c:v>
                </c:pt>
                <c:pt idx="30">
                  <c:v>308.266</c:v>
                </c:pt>
                <c:pt idx="31">
                  <c:v>307.949</c:v>
                </c:pt>
                <c:pt idx="32">
                  <c:v>314.271</c:v>
                </c:pt>
                <c:pt idx="33">
                  <c:v>293.1</c:v>
                </c:pt>
                <c:pt idx="34">
                  <c:v>277.822</c:v>
                </c:pt>
                <c:pt idx="35">
                  <c:v>372.629</c:v>
                </c:pt>
                <c:pt idx="36">
                  <c:v>366.9</c:v>
                </c:pt>
                <c:pt idx="37">
                  <c:v>280.104</c:v>
                </c:pt>
                <c:pt idx="38">
                  <c:v>279.002</c:v>
                </c:pt>
                <c:pt idx="39">
                  <c:v>294.281</c:v>
                </c:pt>
                <c:pt idx="40">
                  <c:v>294.137</c:v>
                </c:pt>
                <c:pt idx="41">
                  <c:v>300.582</c:v>
                </c:pt>
                <c:pt idx="42">
                  <c:v>287.702</c:v>
                </c:pt>
                <c:pt idx="43">
                  <c:v>278.289</c:v>
                </c:pt>
                <c:pt idx="44">
                  <c:v>366.4</c:v>
                </c:pt>
                <c:pt idx="45">
                  <c:v>368.5</c:v>
                </c:pt>
                <c:pt idx="46">
                  <c:v>279.777</c:v>
                </c:pt>
                <c:pt idx="47">
                  <c:v>276.974</c:v>
                </c:pt>
                <c:pt idx="48">
                  <c:v>285.748</c:v>
                </c:pt>
                <c:pt idx="49">
                  <c:v>285.573</c:v>
                </c:pt>
                <c:pt idx="50">
                  <c:v>288.661</c:v>
                </c:pt>
                <c:pt idx="51">
                  <c:v>281.397</c:v>
                </c:pt>
                <c:pt idx="52">
                  <c:v>277.851</c:v>
                </c:pt>
                <c:pt idx="53">
                  <c:v>366.8</c:v>
                </c:pt>
                <c:pt idx="54">
                  <c:v>366.6</c:v>
                </c:pt>
                <c:pt idx="55">
                  <c:v>279.505</c:v>
                </c:pt>
                <c:pt idx="56">
                  <c:v>275.559</c:v>
                </c:pt>
                <c:pt idx="57">
                  <c:v>281.014</c:v>
                </c:pt>
                <c:pt idx="58">
                  <c:v>280.99</c:v>
                </c:pt>
                <c:pt idx="59">
                  <c:v>284.277</c:v>
                </c:pt>
                <c:pt idx="60">
                  <c:v>279.682</c:v>
                </c:pt>
                <c:pt idx="61">
                  <c:v>279.57</c:v>
                </c:pt>
                <c:pt idx="62">
                  <c:v>369.0</c:v>
                </c:pt>
                <c:pt idx="63">
                  <c:v>367.4</c:v>
                </c:pt>
                <c:pt idx="64">
                  <c:v>280.002</c:v>
                </c:pt>
                <c:pt idx="65">
                  <c:v>275.959</c:v>
                </c:pt>
                <c:pt idx="66">
                  <c:v>279.622</c:v>
                </c:pt>
                <c:pt idx="67">
                  <c:v>278.561</c:v>
                </c:pt>
                <c:pt idx="68">
                  <c:v>280.925</c:v>
                </c:pt>
                <c:pt idx="69">
                  <c:v>278.115</c:v>
                </c:pt>
                <c:pt idx="70">
                  <c:v>279.381</c:v>
                </c:pt>
                <c:pt idx="71">
                  <c:v>368.4</c:v>
                </c:pt>
                <c:pt idx="72">
                  <c:v>355.051</c:v>
                </c:pt>
                <c:pt idx="73">
                  <c:v>282.719</c:v>
                </c:pt>
                <c:pt idx="74">
                  <c:v>278.263</c:v>
                </c:pt>
                <c:pt idx="75">
                  <c:v>281.389</c:v>
                </c:pt>
                <c:pt idx="76">
                  <c:v>279.923</c:v>
                </c:pt>
                <c:pt idx="77">
                  <c:v>281.469</c:v>
                </c:pt>
                <c:pt idx="78">
                  <c:v>279.91</c:v>
                </c:pt>
                <c:pt idx="79">
                  <c:v>281.243</c:v>
                </c:pt>
                <c:pt idx="80">
                  <c:v>351.541</c:v>
                </c:pt>
                <c:pt idx="81">
                  <c:v>359.572</c:v>
                </c:pt>
                <c:pt idx="82">
                  <c:v>281.435</c:v>
                </c:pt>
                <c:pt idx="83">
                  <c:v>276.825</c:v>
                </c:pt>
                <c:pt idx="84">
                  <c:v>278.153</c:v>
                </c:pt>
                <c:pt idx="85">
                  <c:v>276.995</c:v>
                </c:pt>
                <c:pt idx="86">
                  <c:v>278.475</c:v>
                </c:pt>
                <c:pt idx="87">
                  <c:v>277.995</c:v>
                </c:pt>
                <c:pt idx="88">
                  <c:v>281.169</c:v>
                </c:pt>
                <c:pt idx="89">
                  <c:v>355.066</c:v>
                </c:pt>
                <c:pt idx="90">
                  <c:v>361.616</c:v>
                </c:pt>
                <c:pt idx="91">
                  <c:v>281.993</c:v>
                </c:pt>
                <c:pt idx="92">
                  <c:v>277.13</c:v>
                </c:pt>
                <c:pt idx="93">
                  <c:v>278.066</c:v>
                </c:pt>
                <c:pt idx="94">
                  <c:v>276.612</c:v>
                </c:pt>
                <c:pt idx="95">
                  <c:v>278.33</c:v>
                </c:pt>
                <c:pt idx="96">
                  <c:v>278.697</c:v>
                </c:pt>
                <c:pt idx="97">
                  <c:v>281.676</c:v>
                </c:pt>
                <c:pt idx="98">
                  <c:v>359.449</c:v>
                </c:pt>
                <c:pt idx="99">
                  <c:v>361.932</c:v>
                </c:pt>
                <c:pt idx="100">
                  <c:v>281.819</c:v>
                </c:pt>
                <c:pt idx="101">
                  <c:v>276.767</c:v>
                </c:pt>
                <c:pt idx="102">
                  <c:v>277.365</c:v>
                </c:pt>
                <c:pt idx="103">
                  <c:v>276.541</c:v>
                </c:pt>
                <c:pt idx="104">
                  <c:v>277.436</c:v>
                </c:pt>
                <c:pt idx="105">
                  <c:v>277.372</c:v>
                </c:pt>
                <c:pt idx="106">
                  <c:v>281.098</c:v>
                </c:pt>
                <c:pt idx="107">
                  <c:v>358.151</c:v>
                </c:pt>
                <c:pt idx="108">
                  <c:v>366.845</c:v>
                </c:pt>
                <c:pt idx="109">
                  <c:v>280.974</c:v>
                </c:pt>
                <c:pt idx="110">
                  <c:v>275.869</c:v>
                </c:pt>
                <c:pt idx="111">
                  <c:v>276.425</c:v>
                </c:pt>
                <c:pt idx="112">
                  <c:v>275.163</c:v>
                </c:pt>
                <c:pt idx="113">
                  <c:v>275.851</c:v>
                </c:pt>
                <c:pt idx="114">
                  <c:v>276.261</c:v>
                </c:pt>
                <c:pt idx="115">
                  <c:v>281.719</c:v>
                </c:pt>
                <c:pt idx="116">
                  <c:v>362.638</c:v>
                </c:pt>
                <c:pt idx="117">
                  <c:v>361.646</c:v>
                </c:pt>
                <c:pt idx="118">
                  <c:v>281.33</c:v>
                </c:pt>
                <c:pt idx="119">
                  <c:v>275.79</c:v>
                </c:pt>
                <c:pt idx="120">
                  <c:v>275.102</c:v>
                </c:pt>
                <c:pt idx="121">
                  <c:v>274.868</c:v>
                </c:pt>
                <c:pt idx="122">
                  <c:v>275.898</c:v>
                </c:pt>
                <c:pt idx="123">
                  <c:v>275.963</c:v>
                </c:pt>
                <c:pt idx="124">
                  <c:v>281.335</c:v>
                </c:pt>
                <c:pt idx="125">
                  <c:v>360.008</c:v>
                </c:pt>
                <c:pt idx="126">
                  <c:v>369.309</c:v>
                </c:pt>
                <c:pt idx="127">
                  <c:v>284.02</c:v>
                </c:pt>
                <c:pt idx="128">
                  <c:v>280.315</c:v>
                </c:pt>
                <c:pt idx="129">
                  <c:v>275.825</c:v>
                </c:pt>
                <c:pt idx="130">
                  <c:v>275.087</c:v>
                </c:pt>
                <c:pt idx="131">
                  <c:v>276.084</c:v>
                </c:pt>
                <c:pt idx="132">
                  <c:v>276.838</c:v>
                </c:pt>
                <c:pt idx="133">
                  <c:v>281.534</c:v>
                </c:pt>
                <c:pt idx="134">
                  <c:v>366.827</c:v>
                </c:pt>
                <c:pt idx="135">
                  <c:v>366.235</c:v>
                </c:pt>
                <c:pt idx="136">
                  <c:v>288.269</c:v>
                </c:pt>
                <c:pt idx="137">
                  <c:v>281.212</c:v>
                </c:pt>
                <c:pt idx="138">
                  <c:v>278.24</c:v>
                </c:pt>
                <c:pt idx="139">
                  <c:v>277.463</c:v>
                </c:pt>
                <c:pt idx="140">
                  <c:v>279.519</c:v>
                </c:pt>
                <c:pt idx="141">
                  <c:v>281.912</c:v>
                </c:pt>
                <c:pt idx="142">
                  <c:v>286.511</c:v>
                </c:pt>
                <c:pt idx="143">
                  <c:v>359.553</c:v>
                </c:pt>
              </c:numCache>
            </c:numRef>
          </c:yVal>
          <c:smooth val="1"/>
        </c:ser>
        <c:ser>
          <c:idx val="0"/>
          <c:order val="0"/>
          <c:spPr>
            <a:ln>
              <a:solidFill>
                <a:schemeClr val="accent6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MeetingPlots!$W$10:$X$10</c:f>
              <c:numCache>
                <c:formatCode>General</c:formatCode>
                <c:ptCount val="2"/>
                <c:pt idx="0">
                  <c:v>1.0</c:v>
                </c:pt>
                <c:pt idx="1">
                  <c:v>144.0</c:v>
                </c:pt>
              </c:numCache>
            </c:numRef>
          </c:xVal>
          <c:yVal>
            <c:numRef>
              <c:f>MeetingPlots!$W$11:$X$11</c:f>
              <c:numCache>
                <c:formatCode>General</c:formatCode>
                <c:ptCount val="2"/>
                <c:pt idx="0">
                  <c:v>353.0</c:v>
                </c:pt>
                <c:pt idx="1">
                  <c:v>353.0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248424"/>
        <c:axId val="-2142935304"/>
      </c:scatterChart>
      <c:valAx>
        <c:axId val="-2147248424"/>
        <c:scaling>
          <c:orientation val="minMax"/>
          <c:max val="144.0"/>
          <c:min val="1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42935304"/>
        <c:crosses val="autoZero"/>
        <c:crossBetween val="midCat"/>
        <c:majorUnit val="9.0"/>
        <c:minorUnit val="1.0"/>
      </c:valAx>
      <c:valAx>
        <c:axId val="-2142935304"/>
        <c:scaling>
          <c:orientation val="minMax"/>
          <c:max val="400.0"/>
          <c:min val="26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47248424"/>
        <c:crosses val="autoZero"/>
        <c:crossBetween val="midCat"/>
        <c:majorUnit val="10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26846982753509"/>
          <c:y val="0.11999998938335"/>
          <c:w val="0.913785860349252"/>
          <c:h val="0.77096648934207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MeetingPlots!$AG$2</c:f>
              <c:strCache>
                <c:ptCount val="1"/>
                <c:pt idx="0">
                  <c:v>p2 - wire row 6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MeetingPlots!$AG$3:$AG$18</c:f>
              <c:numCache>
                <c:formatCode>General</c:formatCode>
                <c:ptCount val="16"/>
                <c:pt idx="0">
                  <c:v>0.0</c:v>
                </c:pt>
                <c:pt idx="1">
                  <c:v>335.659</c:v>
                </c:pt>
                <c:pt idx="2">
                  <c:v>323.587</c:v>
                </c:pt>
                <c:pt idx="3">
                  <c:v>314.271</c:v>
                </c:pt>
                <c:pt idx="4">
                  <c:v>300.582</c:v>
                </c:pt>
                <c:pt idx="5">
                  <c:v>288.661</c:v>
                </c:pt>
                <c:pt idx="6">
                  <c:v>284.277</c:v>
                </c:pt>
                <c:pt idx="7">
                  <c:v>280.925</c:v>
                </c:pt>
                <c:pt idx="8">
                  <c:v>281.469</c:v>
                </c:pt>
                <c:pt idx="9">
                  <c:v>278.475</c:v>
                </c:pt>
                <c:pt idx="10">
                  <c:v>278.33</c:v>
                </c:pt>
                <c:pt idx="11">
                  <c:v>277.436</c:v>
                </c:pt>
                <c:pt idx="12">
                  <c:v>275.851</c:v>
                </c:pt>
                <c:pt idx="13">
                  <c:v>275.898</c:v>
                </c:pt>
                <c:pt idx="14">
                  <c:v>276.084</c:v>
                </c:pt>
                <c:pt idx="15">
                  <c:v>279.519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3014504"/>
        <c:axId val="-2147283288"/>
      </c:scatterChart>
      <c:valAx>
        <c:axId val="-2143014504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7283288"/>
        <c:crosses val="autoZero"/>
        <c:crossBetween val="midCat"/>
        <c:majorUnit val="9.0"/>
        <c:minorUnit val="1.0"/>
      </c:valAx>
      <c:valAx>
        <c:axId val="-2147283288"/>
        <c:scaling>
          <c:orientation val="minMax"/>
          <c:min val="27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014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86612852970843"/>
          <c:y val="0.134039198378676"/>
          <c:w val="0.899534213152933"/>
          <c:h val="0.7480792730330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MeetingPlots!$AH$2</c:f>
              <c:strCache>
                <c:ptCount val="1"/>
                <c:pt idx="0">
                  <c:v>p1/p0 - wire row 6</c:v>
                </c:pt>
              </c:strCache>
            </c:strRef>
          </c:tx>
          <c:trendline>
            <c:trendlineType val="exp"/>
            <c:dispRSqr val="0"/>
            <c:dispEq val="0"/>
          </c:trendline>
          <c:trendline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MeetingPlots!$AH$3:$AH$18</c:f>
              <c:numCache>
                <c:formatCode>General</c:formatCode>
                <c:ptCount val="16"/>
                <c:pt idx="0">
                  <c:v>0.0</c:v>
                </c:pt>
                <c:pt idx="1">
                  <c:v>0.0507035661079327</c:v>
                </c:pt>
                <c:pt idx="2">
                  <c:v>0.0588713380785802</c:v>
                </c:pt>
                <c:pt idx="3">
                  <c:v>0.0673053445469343</c:v>
                </c:pt>
                <c:pt idx="4">
                  <c:v>0.0796161699105617</c:v>
                </c:pt>
                <c:pt idx="5">
                  <c:v>0.0975327619999231</c:v>
                </c:pt>
                <c:pt idx="6">
                  <c:v>0.118975287416022</c:v>
                </c:pt>
                <c:pt idx="7">
                  <c:v>0.143066835298626</c:v>
                </c:pt>
                <c:pt idx="8">
                  <c:v>0.169896789781853</c:v>
                </c:pt>
                <c:pt idx="9">
                  <c:v>0.206605285322074</c:v>
                </c:pt>
                <c:pt idx="10">
                  <c:v>0.244616294071064</c:v>
                </c:pt>
                <c:pt idx="11">
                  <c:v>0.288743299583085</c:v>
                </c:pt>
                <c:pt idx="12">
                  <c:v>0.345420996877402</c:v>
                </c:pt>
                <c:pt idx="13">
                  <c:v>0.407118503197046</c:v>
                </c:pt>
                <c:pt idx="14">
                  <c:v>0.479623824451411</c:v>
                </c:pt>
                <c:pt idx="15">
                  <c:v>0.550005849268841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635752"/>
        <c:axId val="-2144630536"/>
      </c:scatterChart>
      <c:valAx>
        <c:axId val="-2144635752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4630536"/>
        <c:crosses val="autoZero"/>
        <c:crossBetween val="midCat"/>
        <c:majorUnit val="9.0"/>
        <c:minorUnit val="1.0"/>
      </c:valAx>
      <c:valAx>
        <c:axId val="-2144630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46357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5998304559299"/>
          <c:y val="0.193864846000435"/>
          <c:w val="0.256782200675024"/>
          <c:h val="0.219743716130752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p0 -</a:t>
            </a:r>
            <a:r>
              <a:rPr lang="en-US" baseline="0"/>
              <a:t> Pair comparison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25123972179534"/>
          <c:y val="0.130762696594507"/>
          <c:w val="0.883894442772118"/>
          <c:h val="0.780134425794546"/>
        </c:manualLayout>
      </c:layout>
      <c:scatterChart>
        <c:scatterStyle val="smoothMarker"/>
        <c:varyColors val="0"/>
        <c:ser>
          <c:idx val="1"/>
          <c:order val="1"/>
          <c:tx>
            <c:strRef>
              <c:f>MeetingPlots!$AK$2</c:f>
              <c:strCache>
                <c:ptCount val="1"/>
                <c:pt idx="0">
                  <c:v>p0 - wire row 4</c:v>
                </c:pt>
              </c:strCache>
            </c:strRef>
          </c:tx>
          <c:dLbls>
            <c:delete val="1"/>
          </c:dLbls>
          <c:xVal>
            <c:numRef>
              <c:f>MeetingPlots!$AJ$3:$AJ$18</c:f>
              <c:numCache>
                <c:formatCode>General</c:formatCode>
                <c:ptCount val="16"/>
                <c:pt idx="0">
                  <c:v>4.0</c:v>
                </c:pt>
                <c:pt idx="1">
                  <c:v>13.0</c:v>
                </c:pt>
                <c:pt idx="2">
                  <c:v>22.0</c:v>
                </c:pt>
                <c:pt idx="3">
                  <c:v>31.0</c:v>
                </c:pt>
                <c:pt idx="4">
                  <c:v>40.0</c:v>
                </c:pt>
                <c:pt idx="5">
                  <c:v>49.0</c:v>
                </c:pt>
                <c:pt idx="6">
                  <c:v>58.0</c:v>
                </c:pt>
                <c:pt idx="7">
                  <c:v>67.0</c:v>
                </c:pt>
                <c:pt idx="8">
                  <c:v>76.0</c:v>
                </c:pt>
                <c:pt idx="9">
                  <c:v>85.0</c:v>
                </c:pt>
                <c:pt idx="10">
                  <c:v>94.0</c:v>
                </c:pt>
                <c:pt idx="11">
                  <c:v>103.0</c:v>
                </c:pt>
                <c:pt idx="12">
                  <c:v>112.0</c:v>
                </c:pt>
                <c:pt idx="13">
                  <c:v>121.0</c:v>
                </c:pt>
                <c:pt idx="14">
                  <c:v>130.0</c:v>
                </c:pt>
                <c:pt idx="15">
                  <c:v>139.0</c:v>
                </c:pt>
              </c:numCache>
            </c:numRef>
          </c:xVal>
          <c:yVal>
            <c:numRef>
              <c:f>MeetingPlots!$AK$3:$AK$18</c:f>
              <c:numCache>
                <c:formatCode>General</c:formatCode>
                <c:ptCount val="16"/>
                <c:pt idx="0">
                  <c:v>0.00398166</c:v>
                </c:pt>
                <c:pt idx="1">
                  <c:v>0.00337662</c:v>
                </c:pt>
                <c:pt idx="2">
                  <c:v>0.00269806</c:v>
                </c:pt>
                <c:pt idx="3">
                  <c:v>0.00214976</c:v>
                </c:pt>
                <c:pt idx="4">
                  <c:v>0.00163328</c:v>
                </c:pt>
                <c:pt idx="5">
                  <c:v>0.00119189</c:v>
                </c:pt>
                <c:pt idx="6">
                  <c:v>0.00086124</c:v>
                </c:pt>
                <c:pt idx="7">
                  <c:v>0.000626794</c:v>
                </c:pt>
                <c:pt idx="8">
                  <c:v>0.00046879</c:v>
                </c:pt>
                <c:pt idx="9">
                  <c:v>0.00033547</c:v>
                </c:pt>
                <c:pt idx="10">
                  <c:v>0.000246688</c:v>
                </c:pt>
                <c:pt idx="11">
                  <c:v>0.000181261</c:v>
                </c:pt>
                <c:pt idx="12">
                  <c:v>0.000133947</c:v>
                </c:pt>
                <c:pt idx="13">
                  <c:v>9.67021E-5</c:v>
                </c:pt>
                <c:pt idx="14">
                  <c:v>7.05505E-5</c:v>
                </c:pt>
                <c:pt idx="15">
                  <c:v>5.07988E-5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MeetingPlots!$AE$2</c:f>
              <c:strCache>
                <c:ptCount val="1"/>
                <c:pt idx="0">
                  <c:v>update this title on plot directly down, others are updated in this row.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MeetingPlots!$AE$3:$AE$18</c:f>
              <c:numCache>
                <c:formatCode>General</c:formatCode>
                <c:ptCount val="16"/>
                <c:pt idx="0">
                  <c:v>0.0</c:v>
                </c:pt>
                <c:pt idx="1">
                  <c:v>0.00373881</c:v>
                </c:pt>
                <c:pt idx="2">
                  <c:v>0.00296156</c:v>
                </c:pt>
                <c:pt idx="3">
                  <c:v>0.00235904</c:v>
                </c:pt>
                <c:pt idx="4">
                  <c:v>0.00180236</c:v>
                </c:pt>
                <c:pt idx="5">
                  <c:v>0.00130105</c:v>
                </c:pt>
                <c:pt idx="6">
                  <c:v>0.000943406</c:v>
                </c:pt>
                <c:pt idx="7">
                  <c:v>0.000694214</c:v>
                </c:pt>
                <c:pt idx="8">
                  <c:v>0.000507411</c:v>
                </c:pt>
                <c:pt idx="9">
                  <c:v>0.000365692</c:v>
                </c:pt>
                <c:pt idx="10">
                  <c:v>0.000268969</c:v>
                </c:pt>
                <c:pt idx="11">
                  <c:v>0.000198122</c:v>
                </c:pt>
                <c:pt idx="12">
                  <c:v>0.000144431</c:v>
                </c:pt>
                <c:pt idx="13">
                  <c:v>0.000105879</c:v>
                </c:pt>
                <c:pt idx="14">
                  <c:v>7.64324E-5</c:v>
                </c:pt>
                <c:pt idx="15">
                  <c:v>5.55625E-5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4588968"/>
        <c:axId val="-2144583544"/>
      </c:scatterChart>
      <c:valAx>
        <c:axId val="-2144588968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4583544"/>
        <c:crosses val="autoZero"/>
        <c:crossBetween val="midCat"/>
        <c:majorUnit val="9.0"/>
        <c:minorUnit val="1.0"/>
      </c:valAx>
      <c:valAx>
        <c:axId val="-2144583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4588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4545077927845"/>
          <c:y val="0.159346038603582"/>
          <c:w val="0.160434289334879"/>
          <c:h val="0.129233676871472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p1 Pair Comparison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7468706784031"/>
          <c:y val="0.120992388066252"/>
          <c:w val="0.875757326433478"/>
          <c:h val="0.782667034899715"/>
        </c:manualLayout>
      </c:layout>
      <c:scatterChart>
        <c:scatterStyle val="smoothMarker"/>
        <c:varyColors val="0"/>
        <c:ser>
          <c:idx val="1"/>
          <c:order val="1"/>
          <c:tx>
            <c:strRef>
              <c:f>MeetingPlots!$AL$2</c:f>
              <c:strCache>
                <c:ptCount val="1"/>
                <c:pt idx="0">
                  <c:v>p1 - wire row 4</c:v>
                </c:pt>
              </c:strCache>
            </c:strRef>
          </c:tx>
          <c:dLbls>
            <c:delete val="1"/>
          </c:dLbls>
          <c:xVal>
            <c:numRef>
              <c:f>MeetingPlots!$AJ$3:$AJ$18</c:f>
              <c:numCache>
                <c:formatCode>General</c:formatCode>
                <c:ptCount val="16"/>
                <c:pt idx="0">
                  <c:v>4.0</c:v>
                </c:pt>
                <c:pt idx="1">
                  <c:v>13.0</c:v>
                </c:pt>
                <c:pt idx="2">
                  <c:v>22.0</c:v>
                </c:pt>
                <c:pt idx="3">
                  <c:v>31.0</c:v>
                </c:pt>
                <c:pt idx="4">
                  <c:v>40.0</c:v>
                </c:pt>
                <c:pt idx="5">
                  <c:v>49.0</c:v>
                </c:pt>
                <c:pt idx="6">
                  <c:v>58.0</c:v>
                </c:pt>
                <c:pt idx="7">
                  <c:v>67.0</c:v>
                </c:pt>
                <c:pt idx="8">
                  <c:v>76.0</c:v>
                </c:pt>
                <c:pt idx="9">
                  <c:v>85.0</c:v>
                </c:pt>
                <c:pt idx="10">
                  <c:v>94.0</c:v>
                </c:pt>
                <c:pt idx="11">
                  <c:v>103.0</c:v>
                </c:pt>
                <c:pt idx="12">
                  <c:v>112.0</c:v>
                </c:pt>
                <c:pt idx="13">
                  <c:v>121.0</c:v>
                </c:pt>
                <c:pt idx="14">
                  <c:v>130.0</c:v>
                </c:pt>
                <c:pt idx="15">
                  <c:v>139.0</c:v>
                </c:pt>
              </c:numCache>
            </c:numRef>
          </c:xVal>
          <c:yVal>
            <c:numRef>
              <c:f>MeetingPlots!$AL$3:$AL$18</c:f>
              <c:numCache>
                <c:formatCode>General</c:formatCode>
                <c:ptCount val="16"/>
                <c:pt idx="0">
                  <c:v>0.0001806</c:v>
                </c:pt>
                <c:pt idx="1">
                  <c:v>0.000187781</c:v>
                </c:pt>
                <c:pt idx="2">
                  <c:v>0.000168156</c:v>
                </c:pt>
                <c:pt idx="3">
                  <c:v>0.000153248</c:v>
                </c:pt>
                <c:pt idx="4">
                  <c:v>0.000138728</c:v>
                </c:pt>
                <c:pt idx="5">
                  <c:v>0.000123118</c:v>
                </c:pt>
                <c:pt idx="6">
                  <c:v>0.000108891</c:v>
                </c:pt>
                <c:pt idx="7">
                  <c:v>9.54157E-5</c:v>
                </c:pt>
                <c:pt idx="8">
                  <c:v>8.3331E-5</c:v>
                </c:pt>
                <c:pt idx="9">
                  <c:v>7.2785E-5</c:v>
                </c:pt>
                <c:pt idx="10">
                  <c:v>6.33573E-5</c:v>
                </c:pt>
                <c:pt idx="11">
                  <c:v>5.49096E-5</c:v>
                </c:pt>
                <c:pt idx="12">
                  <c:v>4.81946E-5</c:v>
                </c:pt>
                <c:pt idx="13">
                  <c:v>4.14821E-5</c:v>
                </c:pt>
                <c:pt idx="14">
                  <c:v>3.5266E-5</c:v>
                </c:pt>
                <c:pt idx="15">
                  <c:v>2.91847E-5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MeetingPlots!$AF$2</c:f>
              <c:strCache>
                <c:ptCount val="1"/>
                <c:pt idx="0">
                  <c:v>p1 - wire row 6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MeetingPlots!$AF$3:$AF$18</c:f>
              <c:numCache>
                <c:formatCode>General</c:formatCode>
                <c:ptCount val="16"/>
                <c:pt idx="0">
                  <c:v>0.0</c:v>
                </c:pt>
                <c:pt idx="1">
                  <c:v>0.000189571</c:v>
                </c:pt>
                <c:pt idx="2">
                  <c:v>0.000174351</c:v>
                </c:pt>
                <c:pt idx="3">
                  <c:v>0.000158776</c:v>
                </c:pt>
                <c:pt idx="4">
                  <c:v>0.000143497</c:v>
                </c:pt>
                <c:pt idx="5">
                  <c:v>0.000126895</c:v>
                </c:pt>
                <c:pt idx="6">
                  <c:v>0.000112242</c:v>
                </c:pt>
                <c:pt idx="7">
                  <c:v>9.9319E-5</c:v>
                </c:pt>
                <c:pt idx="8">
                  <c:v>8.62075E-5</c:v>
                </c:pt>
                <c:pt idx="9">
                  <c:v>7.55539E-5</c:v>
                </c:pt>
                <c:pt idx="10">
                  <c:v>6.57942E-5</c:v>
                </c:pt>
                <c:pt idx="11">
                  <c:v>5.72064E-5</c:v>
                </c:pt>
                <c:pt idx="12">
                  <c:v>4.98895E-5</c:v>
                </c:pt>
                <c:pt idx="13">
                  <c:v>4.31053E-5</c:v>
                </c:pt>
                <c:pt idx="14">
                  <c:v>3.66588E-5</c:v>
                </c:pt>
                <c:pt idx="15">
                  <c:v>3.05597E-5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4551384"/>
        <c:axId val="-2144545944"/>
      </c:scatterChart>
      <c:valAx>
        <c:axId val="-2144551384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4545944"/>
        <c:crosses val="autoZero"/>
        <c:crossBetween val="midCat"/>
        <c:majorUnit val="9.0"/>
        <c:minorUnit val="1.0"/>
      </c:valAx>
      <c:valAx>
        <c:axId val="-214454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4551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1192098832474"/>
          <c:y val="0.131215334933999"/>
          <c:w val="0.160876866684768"/>
          <c:h val="0.133707812155971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p2</a:t>
            </a:r>
            <a:r>
              <a:rPr lang="en-US" baseline="0"/>
              <a:t> - Pair Comparison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26846982753509"/>
          <c:y val="0.11999998938335"/>
          <c:w val="0.913785860349252"/>
          <c:h val="0.770966489342078"/>
        </c:manualLayout>
      </c:layout>
      <c:scatterChart>
        <c:scatterStyle val="smoothMarker"/>
        <c:varyColors val="0"/>
        <c:ser>
          <c:idx val="1"/>
          <c:order val="1"/>
          <c:tx>
            <c:strRef>
              <c:f>MeetingPlots!$AM$2</c:f>
              <c:strCache>
                <c:ptCount val="1"/>
                <c:pt idx="0">
                  <c:v>p2 - wire row 4</c:v>
                </c:pt>
              </c:strCache>
            </c:strRef>
          </c:tx>
          <c:dLbls>
            <c:delete val="1"/>
          </c:dLbls>
          <c:xVal>
            <c:numRef>
              <c:f>MeetingPlots!$AJ$3:$AJ$18</c:f>
              <c:numCache>
                <c:formatCode>General</c:formatCode>
                <c:ptCount val="16"/>
                <c:pt idx="0">
                  <c:v>4.0</c:v>
                </c:pt>
                <c:pt idx="1">
                  <c:v>13.0</c:v>
                </c:pt>
                <c:pt idx="2">
                  <c:v>22.0</c:v>
                </c:pt>
                <c:pt idx="3">
                  <c:v>31.0</c:v>
                </c:pt>
                <c:pt idx="4">
                  <c:v>40.0</c:v>
                </c:pt>
                <c:pt idx="5">
                  <c:v>49.0</c:v>
                </c:pt>
                <c:pt idx="6">
                  <c:v>58.0</c:v>
                </c:pt>
                <c:pt idx="7">
                  <c:v>67.0</c:v>
                </c:pt>
                <c:pt idx="8">
                  <c:v>76.0</c:v>
                </c:pt>
                <c:pt idx="9">
                  <c:v>85.0</c:v>
                </c:pt>
                <c:pt idx="10">
                  <c:v>94.0</c:v>
                </c:pt>
                <c:pt idx="11">
                  <c:v>103.0</c:v>
                </c:pt>
                <c:pt idx="12">
                  <c:v>112.0</c:v>
                </c:pt>
                <c:pt idx="13">
                  <c:v>121.0</c:v>
                </c:pt>
                <c:pt idx="14">
                  <c:v>130.0</c:v>
                </c:pt>
                <c:pt idx="15">
                  <c:v>139.0</c:v>
                </c:pt>
              </c:numCache>
            </c:numRef>
          </c:xVal>
          <c:yVal>
            <c:numRef>
              <c:f>MeetingPlots!$AM$3:$AM$18</c:f>
              <c:numCache>
                <c:formatCode>General</c:formatCode>
                <c:ptCount val="16"/>
                <c:pt idx="0">
                  <c:v>359.2</c:v>
                </c:pt>
                <c:pt idx="1">
                  <c:v>335.8</c:v>
                </c:pt>
                <c:pt idx="2">
                  <c:v>316.997</c:v>
                </c:pt>
                <c:pt idx="3">
                  <c:v>308.266</c:v>
                </c:pt>
                <c:pt idx="4">
                  <c:v>294.281</c:v>
                </c:pt>
                <c:pt idx="5">
                  <c:v>285.748</c:v>
                </c:pt>
                <c:pt idx="6">
                  <c:v>281.014</c:v>
                </c:pt>
                <c:pt idx="7">
                  <c:v>279.622</c:v>
                </c:pt>
                <c:pt idx="8">
                  <c:v>281.389</c:v>
                </c:pt>
                <c:pt idx="9">
                  <c:v>278.153</c:v>
                </c:pt>
                <c:pt idx="10">
                  <c:v>278.066</c:v>
                </c:pt>
                <c:pt idx="11">
                  <c:v>277.365</c:v>
                </c:pt>
                <c:pt idx="12">
                  <c:v>276.425</c:v>
                </c:pt>
                <c:pt idx="13">
                  <c:v>275.102</c:v>
                </c:pt>
                <c:pt idx="14">
                  <c:v>275.825</c:v>
                </c:pt>
                <c:pt idx="15">
                  <c:v>278.24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MeetingPlots!$AG$2</c:f>
              <c:strCache>
                <c:ptCount val="1"/>
                <c:pt idx="0">
                  <c:v>p2 - wire row 6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MeetingPlots!$AG$3:$AG$18</c:f>
              <c:numCache>
                <c:formatCode>General</c:formatCode>
                <c:ptCount val="16"/>
                <c:pt idx="0">
                  <c:v>0.0</c:v>
                </c:pt>
                <c:pt idx="1">
                  <c:v>335.659</c:v>
                </c:pt>
                <c:pt idx="2">
                  <c:v>323.587</c:v>
                </c:pt>
                <c:pt idx="3">
                  <c:v>314.271</c:v>
                </c:pt>
                <c:pt idx="4">
                  <c:v>300.582</c:v>
                </c:pt>
                <c:pt idx="5">
                  <c:v>288.661</c:v>
                </c:pt>
                <c:pt idx="6">
                  <c:v>284.277</c:v>
                </c:pt>
                <c:pt idx="7">
                  <c:v>280.925</c:v>
                </c:pt>
                <c:pt idx="8">
                  <c:v>281.469</c:v>
                </c:pt>
                <c:pt idx="9">
                  <c:v>278.475</c:v>
                </c:pt>
                <c:pt idx="10">
                  <c:v>278.33</c:v>
                </c:pt>
                <c:pt idx="11">
                  <c:v>277.436</c:v>
                </c:pt>
                <c:pt idx="12">
                  <c:v>275.851</c:v>
                </c:pt>
                <c:pt idx="13">
                  <c:v>275.898</c:v>
                </c:pt>
                <c:pt idx="14">
                  <c:v>276.084</c:v>
                </c:pt>
                <c:pt idx="15">
                  <c:v>279.519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6740920"/>
        <c:axId val="-2146746840"/>
      </c:scatterChart>
      <c:valAx>
        <c:axId val="-2146740920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6746840"/>
        <c:crosses val="autoZero"/>
        <c:crossBetween val="midCat"/>
        <c:majorUnit val="9.0"/>
        <c:minorUnit val="1.0"/>
      </c:valAx>
      <c:valAx>
        <c:axId val="-2146746840"/>
        <c:scaling>
          <c:orientation val="minMax"/>
          <c:min val="27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7409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98913238801581"/>
          <c:y val="0.148485248338486"/>
          <c:w val="0.161321892595376"/>
          <c:h val="0.137366028630826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p1/p0</a:t>
            </a:r>
            <a:r>
              <a:rPr lang="en-US" baseline="0"/>
              <a:t> - Pair Comparison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586612852970843"/>
          <c:y val="0.134039198378676"/>
          <c:w val="0.899534213152933"/>
          <c:h val="0.748079273033095"/>
        </c:manualLayout>
      </c:layout>
      <c:scatterChart>
        <c:scatterStyle val="smoothMarker"/>
        <c:varyColors val="0"/>
        <c:ser>
          <c:idx val="1"/>
          <c:order val="1"/>
          <c:tx>
            <c:strRef>
              <c:f>MeetingPlots!$AN$2</c:f>
              <c:strCache>
                <c:ptCount val="1"/>
                <c:pt idx="0">
                  <c:v>p1/p0 - wire row 4</c:v>
                </c:pt>
              </c:strCache>
            </c:strRef>
          </c:tx>
          <c:xVal>
            <c:numRef>
              <c:f>MeetingPlots!$AJ$3:$AJ$18</c:f>
              <c:numCache>
                <c:formatCode>General</c:formatCode>
                <c:ptCount val="16"/>
                <c:pt idx="0">
                  <c:v>4.0</c:v>
                </c:pt>
                <c:pt idx="1">
                  <c:v>13.0</c:v>
                </c:pt>
                <c:pt idx="2">
                  <c:v>22.0</c:v>
                </c:pt>
                <c:pt idx="3">
                  <c:v>31.0</c:v>
                </c:pt>
                <c:pt idx="4">
                  <c:v>40.0</c:v>
                </c:pt>
                <c:pt idx="5">
                  <c:v>49.0</c:v>
                </c:pt>
                <c:pt idx="6">
                  <c:v>58.0</c:v>
                </c:pt>
                <c:pt idx="7">
                  <c:v>67.0</c:v>
                </c:pt>
                <c:pt idx="8">
                  <c:v>76.0</c:v>
                </c:pt>
                <c:pt idx="9">
                  <c:v>85.0</c:v>
                </c:pt>
                <c:pt idx="10">
                  <c:v>94.0</c:v>
                </c:pt>
                <c:pt idx="11">
                  <c:v>103.0</c:v>
                </c:pt>
                <c:pt idx="12">
                  <c:v>112.0</c:v>
                </c:pt>
                <c:pt idx="13">
                  <c:v>121.0</c:v>
                </c:pt>
                <c:pt idx="14">
                  <c:v>130.0</c:v>
                </c:pt>
                <c:pt idx="15">
                  <c:v>139.0</c:v>
                </c:pt>
              </c:numCache>
            </c:numRef>
          </c:xVal>
          <c:yVal>
            <c:numRef>
              <c:f>MeetingPlots!$AN$3:$AN$18</c:f>
              <c:numCache>
                <c:formatCode>General</c:formatCode>
                <c:ptCount val="16"/>
                <c:pt idx="0">
                  <c:v>0.0453579662753726</c:v>
                </c:pt>
                <c:pt idx="1">
                  <c:v>0.0556121209967364</c:v>
                </c:pt>
                <c:pt idx="2">
                  <c:v>0.0623247815096773</c:v>
                </c:pt>
                <c:pt idx="3">
                  <c:v>0.0712860970526943</c:v>
                </c:pt>
                <c:pt idx="4">
                  <c:v>0.0849382836990595</c:v>
                </c:pt>
                <c:pt idx="5">
                  <c:v>0.10329644514175</c:v>
                </c:pt>
                <c:pt idx="6">
                  <c:v>0.126435140030653</c:v>
                </c:pt>
                <c:pt idx="7">
                  <c:v>0.152228164277259</c:v>
                </c:pt>
                <c:pt idx="8">
                  <c:v>0.177757631348792</c:v>
                </c:pt>
                <c:pt idx="9">
                  <c:v>0.216964259099174</c:v>
                </c:pt>
                <c:pt idx="10">
                  <c:v>0.25683170644701</c:v>
                </c:pt>
                <c:pt idx="11">
                  <c:v>0.30293113245541</c:v>
                </c:pt>
                <c:pt idx="12">
                  <c:v>0.359803504371132</c:v>
                </c:pt>
                <c:pt idx="13">
                  <c:v>0.428967933478177</c:v>
                </c:pt>
                <c:pt idx="14">
                  <c:v>0.499868888243173</c:v>
                </c:pt>
                <c:pt idx="15">
                  <c:v>0.574515539737159</c:v>
                </c:pt>
              </c:numCache>
            </c:numRef>
          </c:yVal>
          <c:smooth val="1"/>
        </c:ser>
        <c:ser>
          <c:idx val="0"/>
          <c:order val="0"/>
          <c:tx>
            <c:strRef>
              <c:f>MeetingPlots!$AH$2</c:f>
              <c:strCache>
                <c:ptCount val="1"/>
                <c:pt idx="0">
                  <c:v>p1/p0 - wire row 6</c:v>
                </c:pt>
              </c:strCache>
            </c:strRef>
          </c:tx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MeetingPlots!$AH$3:$AH$18</c:f>
              <c:numCache>
                <c:formatCode>General</c:formatCode>
                <c:ptCount val="16"/>
                <c:pt idx="0">
                  <c:v>0.0</c:v>
                </c:pt>
                <c:pt idx="1">
                  <c:v>0.0507035661079327</c:v>
                </c:pt>
                <c:pt idx="2">
                  <c:v>0.0588713380785802</c:v>
                </c:pt>
                <c:pt idx="3">
                  <c:v>0.0673053445469343</c:v>
                </c:pt>
                <c:pt idx="4">
                  <c:v>0.0796161699105617</c:v>
                </c:pt>
                <c:pt idx="5">
                  <c:v>0.0975327619999231</c:v>
                </c:pt>
                <c:pt idx="6">
                  <c:v>0.118975287416022</c:v>
                </c:pt>
                <c:pt idx="7">
                  <c:v>0.143066835298626</c:v>
                </c:pt>
                <c:pt idx="8">
                  <c:v>0.169896789781853</c:v>
                </c:pt>
                <c:pt idx="9">
                  <c:v>0.206605285322074</c:v>
                </c:pt>
                <c:pt idx="10">
                  <c:v>0.244616294071064</c:v>
                </c:pt>
                <c:pt idx="11">
                  <c:v>0.288743299583085</c:v>
                </c:pt>
                <c:pt idx="12">
                  <c:v>0.345420996877402</c:v>
                </c:pt>
                <c:pt idx="13">
                  <c:v>0.407118503197046</c:v>
                </c:pt>
                <c:pt idx="14">
                  <c:v>0.479623824451411</c:v>
                </c:pt>
                <c:pt idx="15">
                  <c:v>0.550005849268841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191912"/>
        <c:axId val="-2146867160"/>
      </c:scatterChart>
      <c:valAx>
        <c:axId val="-2147191912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6867160"/>
        <c:crosses val="autoZero"/>
        <c:crossBetween val="midCat"/>
        <c:majorUnit val="9.0"/>
        <c:minorUnit val="1.0"/>
      </c:valAx>
      <c:valAx>
        <c:axId val="-2146867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71919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1219248923304"/>
          <c:y val="0.665821008865"/>
          <c:w val="0.256782200675024"/>
          <c:h val="0.219743716130752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MeetingPlots!$L$1</c:f>
              <c:strCache>
                <c:ptCount val="1"/>
                <c:pt idx="0">
                  <c:v>p1/p0</c:v>
                </c:pt>
              </c:strCache>
            </c:strRef>
          </c:tx>
          <c:xVal>
            <c:numRef>
              <c:f>MeetingPlots!$H$2:$H$145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9">
                  <c:v>5.0</c:v>
                </c:pt>
                <c:pt idx="10">
                  <c:v>6.0</c:v>
                </c:pt>
                <c:pt idx="11">
                  <c:v>7.0</c:v>
                </c:pt>
                <c:pt idx="12">
                  <c:v>8.0</c:v>
                </c:pt>
                <c:pt idx="18">
                  <c:v>9.0</c:v>
                </c:pt>
                <c:pt idx="19">
                  <c:v>10.0</c:v>
                </c:pt>
                <c:pt idx="20">
                  <c:v>11.0</c:v>
                </c:pt>
                <c:pt idx="21">
                  <c:v>12.0</c:v>
                </c:pt>
                <c:pt idx="27">
                  <c:v>13.0</c:v>
                </c:pt>
                <c:pt idx="28">
                  <c:v>14.0</c:v>
                </c:pt>
                <c:pt idx="29">
                  <c:v>15.0</c:v>
                </c:pt>
                <c:pt idx="30">
                  <c:v>16.0</c:v>
                </c:pt>
                <c:pt idx="36">
                  <c:v>17.0</c:v>
                </c:pt>
                <c:pt idx="37">
                  <c:v>18.0</c:v>
                </c:pt>
                <c:pt idx="38">
                  <c:v>19.0</c:v>
                </c:pt>
                <c:pt idx="39">
                  <c:v>20.0</c:v>
                </c:pt>
                <c:pt idx="45">
                  <c:v>21.0</c:v>
                </c:pt>
                <c:pt idx="46">
                  <c:v>22.0</c:v>
                </c:pt>
                <c:pt idx="47">
                  <c:v>23.0</c:v>
                </c:pt>
                <c:pt idx="48">
                  <c:v>24.0</c:v>
                </c:pt>
                <c:pt idx="54">
                  <c:v>25.0</c:v>
                </c:pt>
                <c:pt idx="55">
                  <c:v>26.0</c:v>
                </c:pt>
                <c:pt idx="56">
                  <c:v>27.0</c:v>
                </c:pt>
                <c:pt idx="57">
                  <c:v>28.0</c:v>
                </c:pt>
                <c:pt idx="63">
                  <c:v>29.0</c:v>
                </c:pt>
                <c:pt idx="64">
                  <c:v>30.0</c:v>
                </c:pt>
                <c:pt idx="65">
                  <c:v>31.0</c:v>
                </c:pt>
                <c:pt idx="66">
                  <c:v>32.0</c:v>
                </c:pt>
                <c:pt idx="72">
                  <c:v>33.0</c:v>
                </c:pt>
                <c:pt idx="73">
                  <c:v>34.0</c:v>
                </c:pt>
                <c:pt idx="74">
                  <c:v>35.0</c:v>
                </c:pt>
                <c:pt idx="75">
                  <c:v>36.0</c:v>
                </c:pt>
                <c:pt idx="81">
                  <c:v>37.0</c:v>
                </c:pt>
                <c:pt idx="82">
                  <c:v>38.0</c:v>
                </c:pt>
                <c:pt idx="83">
                  <c:v>39.0</c:v>
                </c:pt>
                <c:pt idx="84">
                  <c:v>40.0</c:v>
                </c:pt>
                <c:pt idx="90">
                  <c:v>41.0</c:v>
                </c:pt>
                <c:pt idx="91">
                  <c:v>42.0</c:v>
                </c:pt>
                <c:pt idx="92">
                  <c:v>43.0</c:v>
                </c:pt>
                <c:pt idx="93">
                  <c:v>44.0</c:v>
                </c:pt>
                <c:pt idx="99">
                  <c:v>45.0</c:v>
                </c:pt>
                <c:pt idx="100">
                  <c:v>46.0</c:v>
                </c:pt>
                <c:pt idx="101">
                  <c:v>47.0</c:v>
                </c:pt>
                <c:pt idx="102">
                  <c:v>48.0</c:v>
                </c:pt>
                <c:pt idx="108">
                  <c:v>49.0</c:v>
                </c:pt>
                <c:pt idx="109">
                  <c:v>50.0</c:v>
                </c:pt>
                <c:pt idx="110">
                  <c:v>51.0</c:v>
                </c:pt>
                <c:pt idx="111">
                  <c:v>52.0</c:v>
                </c:pt>
                <c:pt idx="117">
                  <c:v>53.0</c:v>
                </c:pt>
                <c:pt idx="118">
                  <c:v>54.0</c:v>
                </c:pt>
                <c:pt idx="119">
                  <c:v>55.0</c:v>
                </c:pt>
                <c:pt idx="120">
                  <c:v>56.0</c:v>
                </c:pt>
                <c:pt idx="126">
                  <c:v>57.0</c:v>
                </c:pt>
                <c:pt idx="127">
                  <c:v>58.0</c:v>
                </c:pt>
                <c:pt idx="128">
                  <c:v>59.0</c:v>
                </c:pt>
                <c:pt idx="129">
                  <c:v>60.0</c:v>
                </c:pt>
                <c:pt idx="135">
                  <c:v>61.0</c:v>
                </c:pt>
                <c:pt idx="136">
                  <c:v>62.0</c:v>
                </c:pt>
                <c:pt idx="137">
                  <c:v>63.0</c:v>
                </c:pt>
                <c:pt idx="138">
                  <c:v>64.0</c:v>
                </c:pt>
              </c:numCache>
            </c:numRef>
          </c:xVal>
          <c:yVal>
            <c:numRef>
              <c:f>MeetingPlots!$L$2:$L$145</c:f>
              <c:numCache>
                <c:formatCode>General</c:formatCode>
                <c:ptCount val="144"/>
                <c:pt idx="0">
                  <c:v>0.162685546331954</c:v>
                </c:pt>
                <c:pt idx="1">
                  <c:v>0.150964767804327</c:v>
                </c:pt>
                <c:pt idx="9">
                  <c:v>0.08472000439684</c:v>
                </c:pt>
                <c:pt idx="10">
                  <c:v>0.14555103287631</c:v>
                </c:pt>
                <c:pt idx="11">
                  <c:v>0.163586013351177</c:v>
                </c:pt>
                <c:pt idx="12">
                  <c:v>0.0923392402848531</c:v>
                </c:pt>
                <c:pt idx="18">
                  <c:v>-0.0318749413548687</c:v>
                </c:pt>
                <c:pt idx="19">
                  <c:v>0.151394920940372</c:v>
                </c:pt>
                <c:pt idx="20">
                  <c:v>0.164653374574481</c:v>
                </c:pt>
                <c:pt idx="21">
                  <c:v>0.0569893399694575</c:v>
                </c:pt>
                <c:pt idx="27">
                  <c:v>0.113434109334387</c:v>
                </c:pt>
                <c:pt idx="28">
                  <c:v>0.131419213408523</c:v>
                </c:pt>
                <c:pt idx="29">
                  <c:v>0.156671022479315</c:v>
                </c:pt>
                <c:pt idx="30">
                  <c:v>0.0574458633204747</c:v>
                </c:pt>
                <c:pt idx="36">
                  <c:v>0.127625231529921</c:v>
                </c:pt>
                <c:pt idx="37">
                  <c:v>0.134795013143853</c:v>
                </c:pt>
                <c:pt idx="38">
                  <c:v>0.156821585070689</c:v>
                </c:pt>
                <c:pt idx="39">
                  <c:v>0.0646851382232861</c:v>
                </c:pt>
                <c:pt idx="45">
                  <c:v>0.141081874852426</c:v>
                </c:pt>
                <c:pt idx="46">
                  <c:v>0.120514327570359</c:v>
                </c:pt>
                <c:pt idx="47">
                  <c:v>0.14100166951092</c:v>
                </c:pt>
                <c:pt idx="48">
                  <c:v>0.0573988537211184</c:v>
                </c:pt>
                <c:pt idx="54">
                  <c:v>0.153217944048338</c:v>
                </c:pt>
                <c:pt idx="55">
                  <c:v>0.132215397795483</c:v>
                </c:pt>
                <c:pt idx="56">
                  <c:v>0.1477254956105</c:v>
                </c:pt>
                <c:pt idx="57">
                  <c:v>0.0607949115467152</c:v>
                </c:pt>
                <c:pt idx="63">
                  <c:v>0.135602200873046</c:v>
                </c:pt>
                <c:pt idx="64">
                  <c:v>0.128856552777995</c:v>
                </c:pt>
                <c:pt idx="65">
                  <c:v>0.148789727763528</c:v>
                </c:pt>
                <c:pt idx="66">
                  <c:v>0.0620486563727186</c:v>
                </c:pt>
                <c:pt idx="72">
                  <c:v>0.134333452805081</c:v>
                </c:pt>
                <c:pt idx="73">
                  <c:v>0.117945797351487</c:v>
                </c:pt>
                <c:pt idx="74">
                  <c:v>0.142230223402579</c:v>
                </c:pt>
                <c:pt idx="75">
                  <c:v>0.0452221579197706</c:v>
                </c:pt>
                <c:pt idx="81">
                  <c:v>0.130592573001802</c:v>
                </c:pt>
                <c:pt idx="82">
                  <c:v>0.131162136497198</c:v>
                </c:pt>
                <c:pt idx="83">
                  <c:v>0.141872723231609</c:v>
                </c:pt>
                <c:pt idx="84">
                  <c:v>0.0489127413126652</c:v>
                </c:pt>
                <c:pt idx="90">
                  <c:v>0.148153584205689</c:v>
                </c:pt>
                <c:pt idx="91">
                  <c:v>0.128065626295464</c:v>
                </c:pt>
                <c:pt idx="92">
                  <c:v>0.140801727851469</c:v>
                </c:pt>
                <c:pt idx="93">
                  <c:v>0.0487205547268135</c:v>
                </c:pt>
                <c:pt idx="99">
                  <c:v>0.146026470208285</c:v>
                </c:pt>
                <c:pt idx="100">
                  <c:v>0.132384938593803</c:v>
                </c:pt>
                <c:pt idx="101">
                  <c:v>0.137486794713715</c:v>
                </c:pt>
                <c:pt idx="102">
                  <c:v>0.0479582422496883</c:v>
                </c:pt>
                <c:pt idx="108">
                  <c:v>0.126482311944595</c:v>
                </c:pt>
                <c:pt idx="109">
                  <c:v>0.142729645287293</c:v>
                </c:pt>
                <c:pt idx="110">
                  <c:v>0.150066589131346</c:v>
                </c:pt>
                <c:pt idx="111">
                  <c:v>0.0407884509635365</c:v>
                </c:pt>
                <c:pt idx="117">
                  <c:v>0.110407410550225</c:v>
                </c:pt>
                <c:pt idx="118">
                  <c:v>0.129543273325009</c:v>
                </c:pt>
                <c:pt idx="119">
                  <c:v>0.136329568575942</c:v>
                </c:pt>
                <c:pt idx="120">
                  <c:v>0.052265960366532</c:v>
                </c:pt>
                <c:pt idx="126">
                  <c:v>0.121149494589526</c:v>
                </c:pt>
                <c:pt idx="127">
                  <c:v>0.149057225065856</c:v>
                </c:pt>
                <c:pt idx="128">
                  <c:v>0.141921375383093</c:v>
                </c:pt>
                <c:pt idx="129">
                  <c:v>0.0413378548495138</c:v>
                </c:pt>
                <c:pt idx="135">
                  <c:v>0.195216131991917</c:v>
                </c:pt>
                <c:pt idx="136">
                  <c:v>0.158545368963627</c:v>
                </c:pt>
                <c:pt idx="137">
                  <c:v>0.0111091617000829</c:v>
                </c:pt>
                <c:pt idx="138">
                  <c:v>0.0435913282004936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835352"/>
        <c:axId val="-2142832392"/>
      </c:scatterChart>
      <c:valAx>
        <c:axId val="-214283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2832392"/>
        <c:crosses val="autoZero"/>
        <c:crossBetween val="midCat"/>
      </c:valAx>
      <c:valAx>
        <c:axId val="-2142832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2835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72372486411639"/>
          <c:y val="0.154645476772616"/>
          <c:w val="0.878148314629963"/>
          <c:h val="0.7831704945805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MeetingPlots!$F$1</c:f>
              <c:strCache>
                <c:ptCount val="1"/>
                <c:pt idx="0">
                  <c:v>p1/p0 perc. of first wire in plane</c:v>
                </c:pt>
              </c:strCache>
            </c:strRef>
          </c:tx>
          <c:xVal>
            <c:numRef>
              <c:f>MeetingPlots!$A$2:$A$145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</c:numCache>
            </c:numRef>
          </c:xVal>
          <c:yVal>
            <c:numRef>
              <c:f>MeetingPlots!$F$2:$F$145</c:f>
              <c:numCache>
                <c:formatCode>0.00E+00</c:formatCode>
                <c:ptCount val="144"/>
                <c:pt idx="0">
                  <c:v>1.0</c:v>
                </c:pt>
                <c:pt idx="1">
                  <c:v>1.307415403402868</c:v>
                </c:pt>
                <c:pt idx="2">
                  <c:v>0.74868899198404</c:v>
                </c:pt>
                <c:pt idx="3">
                  <c:v>0.513181020621869</c:v>
                </c:pt>
                <c:pt idx="4">
                  <c:v>0.481027578995945</c:v>
                </c:pt>
                <c:pt idx="6">
                  <c:v>0.423917713685626</c:v>
                </c:pt>
                <c:pt idx="7">
                  <c:v>1.123894347407153</c:v>
                </c:pt>
                <c:pt idx="8">
                  <c:v>0.849552287795257</c:v>
                </c:pt>
                <c:pt idx="9">
                  <c:v>1.0</c:v>
                </c:pt>
                <c:pt idx="10">
                  <c:v>1.135489780442525</c:v>
                </c:pt>
                <c:pt idx="11">
                  <c:v>0.669387658872377</c:v>
                </c:pt>
                <c:pt idx="12">
                  <c:v>0.499696498465329</c:v>
                </c:pt>
                <c:pt idx="13">
                  <c:v>0.445424710720431</c:v>
                </c:pt>
                <c:pt idx="14">
                  <c:v>0.455591227051495</c:v>
                </c:pt>
                <c:pt idx="15">
                  <c:v>0.568164543335776</c:v>
                </c:pt>
                <c:pt idx="16">
                  <c:v>0.981429860327419</c:v>
                </c:pt>
                <c:pt idx="17">
                  <c:v>0.918722893992326</c:v>
                </c:pt>
                <c:pt idx="18">
                  <c:v>1.0</c:v>
                </c:pt>
                <c:pt idx="19">
                  <c:v>1.305639176946177</c:v>
                </c:pt>
                <c:pt idx="20">
                  <c:v>0.814486720566739</c:v>
                </c:pt>
                <c:pt idx="21">
                  <c:v>0.60803947026814</c:v>
                </c:pt>
                <c:pt idx="22">
                  <c:v>0.565607447653115</c:v>
                </c:pt>
                <c:pt idx="23">
                  <c:v>0.57434773700279</c:v>
                </c:pt>
                <c:pt idx="24">
                  <c:v>0.690579596532363</c:v>
                </c:pt>
                <c:pt idx="25">
                  <c:v>1.12188198941501</c:v>
                </c:pt>
                <c:pt idx="26">
                  <c:v>1.032391174752697</c:v>
                </c:pt>
                <c:pt idx="27">
                  <c:v>1.0</c:v>
                </c:pt>
                <c:pt idx="28">
                  <c:v>1.140497663575127</c:v>
                </c:pt>
                <c:pt idx="29">
                  <c:v>0.749947660217888</c:v>
                </c:pt>
                <c:pt idx="30">
                  <c:v>0.564874642468185</c:v>
                </c:pt>
                <c:pt idx="31">
                  <c:v>0.528129903353663</c:v>
                </c:pt>
                <c:pt idx="32">
                  <c:v>0.533330958055454</c:v>
                </c:pt>
                <c:pt idx="33">
                  <c:v>0.640988003870084</c:v>
                </c:pt>
                <c:pt idx="34">
                  <c:v>0.999855874387527</c:v>
                </c:pt>
                <c:pt idx="35">
                  <c:v>0.892654226755039</c:v>
                </c:pt>
                <c:pt idx="36">
                  <c:v>1.0</c:v>
                </c:pt>
                <c:pt idx="37">
                  <c:v>1.144066950320064</c:v>
                </c:pt>
                <c:pt idx="38">
                  <c:v>0.768693717911272</c:v>
                </c:pt>
                <c:pt idx="39">
                  <c:v>0.582321352554937</c:v>
                </c:pt>
                <c:pt idx="40">
                  <c:v>0.544188229503719</c:v>
                </c:pt>
                <c:pt idx="41">
                  <c:v>0.54583391291288</c:v>
                </c:pt>
                <c:pt idx="42">
                  <c:v>0.656910927799056</c:v>
                </c:pt>
                <c:pt idx="43">
                  <c:v>0.999589828482747</c:v>
                </c:pt>
                <c:pt idx="44">
                  <c:v>0.880030345909981</c:v>
                </c:pt>
                <c:pt idx="45">
                  <c:v>1.0</c:v>
                </c:pt>
                <c:pt idx="46">
                  <c:v>1.119883978420857</c:v>
                </c:pt>
                <c:pt idx="47">
                  <c:v>0.762178845338225</c:v>
                </c:pt>
                <c:pt idx="48">
                  <c:v>0.581648827482535</c:v>
                </c:pt>
                <c:pt idx="49">
                  <c:v>0.54393873750054</c:v>
                </c:pt>
                <c:pt idx="50">
                  <c:v>0.549194278472413</c:v>
                </c:pt>
                <c:pt idx="51">
                  <c:v>0.661787994467806</c:v>
                </c:pt>
                <c:pt idx="52">
                  <c:v>0.992592157883295</c:v>
                </c:pt>
                <c:pt idx="53">
                  <c:v>0.86821440458726</c:v>
                </c:pt>
                <c:pt idx="54">
                  <c:v>1.0</c:v>
                </c:pt>
                <c:pt idx="55">
                  <c:v>1.142325282305736</c:v>
                </c:pt>
                <c:pt idx="56">
                  <c:v>0.790375401162811</c:v>
                </c:pt>
                <c:pt idx="57">
                  <c:v>0.607177804434963</c:v>
                </c:pt>
                <c:pt idx="58">
                  <c:v>0.56909796279851</c:v>
                </c:pt>
                <c:pt idx="59">
                  <c:v>0.571353452669607</c:v>
                </c:pt>
                <c:pt idx="60">
                  <c:v>0.681647728009278</c:v>
                </c:pt>
                <c:pt idx="61">
                  <c:v>1.000657614238011</c:v>
                </c:pt>
                <c:pt idx="62">
                  <c:v>0.857684685870425</c:v>
                </c:pt>
                <c:pt idx="63">
                  <c:v>1.0</c:v>
                </c:pt>
                <c:pt idx="64">
                  <c:v>1.142685033564266</c:v>
                </c:pt>
                <c:pt idx="65">
                  <c:v>0.797645743153576</c:v>
                </c:pt>
                <c:pt idx="66">
                  <c:v>0.617157286888428</c:v>
                </c:pt>
                <c:pt idx="67">
                  <c:v>0.581335306153367</c:v>
                </c:pt>
                <c:pt idx="68">
                  <c:v>0.580015796260927</c:v>
                </c:pt>
                <c:pt idx="69">
                  <c:v>0.687182172482022</c:v>
                </c:pt>
                <c:pt idx="70">
                  <c:v>1.004354948200874</c:v>
                </c:pt>
                <c:pt idx="71">
                  <c:v>0.873007996697502</c:v>
                </c:pt>
                <c:pt idx="72">
                  <c:v>1.0</c:v>
                </c:pt>
                <c:pt idx="73">
                  <c:v>1.204205480747659</c:v>
                </c:pt>
                <c:pt idx="74">
                  <c:v>0.85612948159543</c:v>
                </c:pt>
                <c:pt idx="75">
                  <c:v>0.661156716328537</c:v>
                </c:pt>
                <c:pt idx="76">
                  <c:v>0.627520636969473</c:v>
                </c:pt>
                <c:pt idx="77">
                  <c:v>0.631918881876424</c:v>
                </c:pt>
                <c:pt idx="78">
                  <c:v>0.742446567314215</c:v>
                </c:pt>
                <c:pt idx="79">
                  <c:v>1.07008403554408</c:v>
                </c:pt>
                <c:pt idx="80">
                  <c:v>0.874121400638189</c:v>
                </c:pt>
                <c:pt idx="81">
                  <c:v>1.0</c:v>
                </c:pt>
                <c:pt idx="82">
                  <c:v>1.181574345472431</c:v>
                </c:pt>
                <c:pt idx="83">
                  <c:v>0.839019205764434</c:v>
                </c:pt>
                <c:pt idx="84">
                  <c:v>0.654433237583827</c:v>
                </c:pt>
                <c:pt idx="85">
                  <c:v>0.621983679354267</c:v>
                </c:pt>
                <c:pt idx="86">
                  <c:v>0.62318727672769</c:v>
                </c:pt>
                <c:pt idx="87">
                  <c:v>0.727869800597327</c:v>
                </c:pt>
                <c:pt idx="88">
                  <c:v>1.036134622301331</c:v>
                </c:pt>
                <c:pt idx="89">
                  <c:v>0.877411970118895</c:v>
                </c:pt>
                <c:pt idx="90">
                  <c:v>1.0</c:v>
                </c:pt>
                <c:pt idx="91">
                  <c:v>1.152207293641362</c:v>
                </c:pt>
                <c:pt idx="92">
                  <c:v>0.819283276593817</c:v>
                </c:pt>
                <c:pt idx="93">
                  <c:v>0.646422096770203</c:v>
                </c:pt>
                <c:pt idx="94">
                  <c:v>0.614163205490228</c:v>
                </c:pt>
                <c:pt idx="95">
                  <c:v>0.615677012410454</c:v>
                </c:pt>
                <c:pt idx="96">
                  <c:v>0.711513837281942</c:v>
                </c:pt>
                <c:pt idx="97">
                  <c:v>1.013529099830909</c:v>
                </c:pt>
                <c:pt idx="98">
                  <c:v>0.862064253417457</c:v>
                </c:pt>
                <c:pt idx="99">
                  <c:v>1.0</c:v>
                </c:pt>
                <c:pt idx="100">
                  <c:v>1.15951431851109</c:v>
                </c:pt>
                <c:pt idx="101">
                  <c:v>0.824589435202359</c:v>
                </c:pt>
                <c:pt idx="102">
                  <c:v>0.648075864937547</c:v>
                </c:pt>
                <c:pt idx="103">
                  <c:v>0.615935803401205</c:v>
                </c:pt>
                <c:pt idx="104">
                  <c:v>0.617723117810527</c:v>
                </c:pt>
                <c:pt idx="105">
                  <c:v>0.718511438668164</c:v>
                </c:pt>
                <c:pt idx="106">
                  <c:v>1.015541971795912</c:v>
                </c:pt>
                <c:pt idx="107">
                  <c:v>0.863909907696421</c:v>
                </c:pt>
                <c:pt idx="108">
                  <c:v>1.0</c:v>
                </c:pt>
                <c:pt idx="109">
                  <c:v>1.168296759722623</c:v>
                </c:pt>
                <c:pt idx="110">
                  <c:v>0.837745590862215</c:v>
                </c:pt>
                <c:pt idx="111">
                  <c:v>0.659813108428552</c:v>
                </c:pt>
                <c:pt idx="112">
                  <c:v>0.628828590780267</c:v>
                </c:pt>
                <c:pt idx="113">
                  <c:v>0.633438248647736</c:v>
                </c:pt>
                <c:pt idx="114">
                  <c:v>0.7208025863841</c:v>
                </c:pt>
                <c:pt idx="115">
                  <c:v>1.012653622500665</c:v>
                </c:pt>
                <c:pt idx="116">
                  <c:v>0.881040805057126</c:v>
                </c:pt>
                <c:pt idx="117">
                  <c:v>1.0</c:v>
                </c:pt>
                <c:pt idx="118">
                  <c:v>1.16454846185162</c:v>
                </c:pt>
                <c:pt idx="119">
                  <c:v>0.835081976521783</c:v>
                </c:pt>
                <c:pt idx="120">
                  <c:v>0.666788171214622</c:v>
                </c:pt>
                <c:pt idx="121">
                  <c:v>0.628485434377523</c:v>
                </c:pt>
                <c:pt idx="122">
                  <c:v>0.63282539562646</c:v>
                </c:pt>
                <c:pt idx="123">
                  <c:v>0.728500700618132</c:v>
                </c:pt>
                <c:pt idx="124">
                  <c:v>1.022866044233202</c:v>
                </c:pt>
                <c:pt idx="125">
                  <c:v>0.895368628826564</c:v>
                </c:pt>
                <c:pt idx="126">
                  <c:v>1.0</c:v>
                </c:pt>
                <c:pt idx="127">
                  <c:v>1.161812572024546</c:v>
                </c:pt>
                <c:pt idx="128">
                  <c:v>0.821257067651563</c:v>
                </c:pt>
                <c:pt idx="129">
                  <c:v>0.652607201000119</c:v>
                </c:pt>
                <c:pt idx="130">
                  <c:v>0.620278406613192</c:v>
                </c:pt>
                <c:pt idx="131">
                  <c:v>0.626176121319114</c:v>
                </c:pt>
                <c:pt idx="132">
                  <c:v>0.712425871582707</c:v>
                </c:pt>
                <c:pt idx="133">
                  <c:v>1.00064742852559</c:v>
                </c:pt>
                <c:pt idx="134">
                  <c:v>0.885769961147438</c:v>
                </c:pt>
                <c:pt idx="135">
                  <c:v>1.0</c:v>
                </c:pt>
                <c:pt idx="136">
                  <c:v>1.263584589480321</c:v>
                </c:pt>
                <c:pt idx="137">
                  <c:v>0.800965611366949</c:v>
                </c:pt>
                <c:pt idx="138">
                  <c:v>0.703921127211318</c:v>
                </c:pt>
                <c:pt idx="139">
                  <c:v>0.666009876165122</c:v>
                </c:pt>
                <c:pt idx="140">
                  <c:v>0.673890801225789</c:v>
                </c:pt>
                <c:pt idx="141">
                  <c:v>0.792116706829754</c:v>
                </c:pt>
                <c:pt idx="142">
                  <c:v>1.077963765534335</c:v>
                </c:pt>
                <c:pt idx="143">
                  <c:v>0.822144043908078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579496"/>
        <c:axId val="2112385096"/>
      </c:scatterChart>
      <c:valAx>
        <c:axId val="-214257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2385096"/>
        <c:crosses val="autoZero"/>
        <c:crossBetween val="midCat"/>
      </c:valAx>
      <c:valAx>
        <c:axId val="211238509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25794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p1 - quadratic growth rate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22801782498389"/>
          <c:y val="0.153105777342555"/>
          <c:w val="0.881470429718823"/>
          <c:h val="0.80324564578347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MeetingPlots!$C$1</c:f>
              <c:strCache>
                <c:ptCount val="1"/>
                <c:pt idx="0">
                  <c:v> p1</c:v>
                </c:pt>
              </c:strCache>
            </c:strRef>
          </c:tx>
          <c:dLbls>
            <c:dLbl>
              <c:idx val="5"/>
              <c:layout>
                <c:manualLayout>
                  <c:x val="-0.00834724540901502"/>
                  <c:y val="-0.01343033134583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Wire</a:t>
                    </a:r>
                    <a:r>
                      <a:rPr lang="en-US" baseline="0"/>
                      <a:t> 7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MeetingPlots!$A$2:$A$145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</c:numCache>
            </c:numRef>
          </c:xVal>
          <c:yVal>
            <c:numRef>
              <c:f>MeetingPlots!$C$2:$C$145</c:f>
              <c:numCache>
                <c:formatCode>0.00E+00</c:formatCode>
                <c:ptCount val="144"/>
                <c:pt idx="0">
                  <c:v>2.382E-5</c:v>
                </c:pt>
                <c:pt idx="1">
                  <c:v>8.01586E-5</c:v>
                </c:pt>
                <c:pt idx="2" formatCode="General">
                  <c:v>0.000131958</c:v>
                </c:pt>
                <c:pt idx="3" formatCode="General">
                  <c:v>0.0001806</c:v>
                </c:pt>
                <c:pt idx="4" formatCode="General">
                  <c:v>0.00019</c:v>
                </c:pt>
                <c:pt idx="6" formatCode="General">
                  <c:v>0.000275229</c:v>
                </c:pt>
                <c:pt idx="7">
                  <c:v>9.41589E-5</c:v>
                </c:pt>
                <c:pt idx="8">
                  <c:v>2.547E-5</c:v>
                </c:pt>
                <c:pt idx="9">
                  <c:v>3.33704E-5</c:v>
                </c:pt>
                <c:pt idx="10">
                  <c:v>9.23627E-5</c:v>
                </c:pt>
                <c:pt idx="11" formatCode="General">
                  <c:v>0.000135057</c:v>
                </c:pt>
                <c:pt idx="12" formatCode="General">
                  <c:v>0.000187781</c:v>
                </c:pt>
                <c:pt idx="13" formatCode="General">
                  <c:v>0.000183513</c:v>
                </c:pt>
                <c:pt idx="14" formatCode="General">
                  <c:v>0.000189571</c:v>
                </c:pt>
                <c:pt idx="15" formatCode="General">
                  <c:v>0.000160077</c:v>
                </c:pt>
                <c:pt idx="16" formatCode="General">
                  <c:v>0.0001036</c:v>
                </c:pt>
                <c:pt idx="17">
                  <c:v>3.73833E-5</c:v>
                </c:pt>
                <c:pt idx="18">
                  <c:v>3.74809E-5</c:v>
                </c:pt>
                <c:pt idx="19">
                  <c:v>9.2139E-5</c:v>
                </c:pt>
                <c:pt idx="20" formatCode="General">
                  <c:v>0.000128342</c:v>
                </c:pt>
                <c:pt idx="21" formatCode="General">
                  <c:v>0.000168156</c:v>
                </c:pt>
                <c:pt idx="22" formatCode="General">
                  <c:v>0.000173793</c:v>
                </c:pt>
                <c:pt idx="23" formatCode="General">
                  <c:v>0.000174351</c:v>
                </c:pt>
                <c:pt idx="24" formatCode="General">
                  <c:v>0.000147503</c:v>
                </c:pt>
                <c:pt idx="25" formatCode="General">
                  <c:v>0.0001022</c:v>
                </c:pt>
                <c:pt idx="26">
                  <c:v>3.7058E-5</c:v>
                </c:pt>
                <c:pt idx="27">
                  <c:v>3.16E-5</c:v>
                </c:pt>
                <c:pt idx="28">
                  <c:v>8.7735E-5</c:v>
                </c:pt>
                <c:pt idx="29" formatCode="General">
                  <c:v>0.000122055</c:v>
                </c:pt>
                <c:pt idx="30" formatCode="General">
                  <c:v>0.000153248</c:v>
                </c:pt>
                <c:pt idx="31" formatCode="General">
                  <c:v>0.000158282</c:v>
                </c:pt>
                <c:pt idx="32" formatCode="General">
                  <c:v>0.000158776</c:v>
                </c:pt>
                <c:pt idx="33" formatCode="General">
                  <c:v>0.000137454</c:v>
                </c:pt>
                <c:pt idx="34">
                  <c:v>9.40338E-5</c:v>
                </c:pt>
                <c:pt idx="35">
                  <c:v>3.467E-5</c:v>
                </c:pt>
                <c:pt idx="36">
                  <c:v>2.802E-5</c:v>
                </c:pt>
                <c:pt idx="37">
                  <c:v>7.99101E-5</c:v>
                </c:pt>
                <c:pt idx="38" formatCode="General">
                  <c:v>0.000112559</c:v>
                </c:pt>
                <c:pt idx="39" formatCode="General">
                  <c:v>0.000138728</c:v>
                </c:pt>
                <c:pt idx="40" formatCode="General">
                  <c:v>0.000144255</c:v>
                </c:pt>
                <c:pt idx="41" formatCode="General">
                  <c:v>0.000143497</c:v>
                </c:pt>
                <c:pt idx="42" formatCode="General">
                  <c:v>0.000125513</c:v>
                </c:pt>
                <c:pt idx="43">
                  <c:v>8.68879E-5</c:v>
                </c:pt>
                <c:pt idx="44">
                  <c:v>3.073E-5</c:v>
                </c:pt>
                <c:pt idx="45">
                  <c:v>2.449E-5</c:v>
                </c:pt>
                <c:pt idx="46">
                  <c:v>6.9864E-5</c:v>
                </c:pt>
                <c:pt idx="47" formatCode="General">
                  <c:v>0.000100106</c:v>
                </c:pt>
                <c:pt idx="48" formatCode="General">
                  <c:v>0.000123118</c:v>
                </c:pt>
                <c:pt idx="49" formatCode="General">
                  <c:v>0.00012837</c:v>
                </c:pt>
                <c:pt idx="50" formatCode="General">
                  <c:v>0.000126895</c:v>
                </c:pt>
                <c:pt idx="51" formatCode="General">
                  <c:v>0.00011143</c:v>
                </c:pt>
                <c:pt idx="52">
                  <c:v>7.65433E-5</c:v>
                </c:pt>
                <c:pt idx="53">
                  <c:v>2.669E-5</c:v>
                </c:pt>
                <c:pt idx="54">
                  <c:v>2.099E-5</c:v>
                </c:pt>
                <c:pt idx="55">
                  <c:v>6.07725E-5</c:v>
                </c:pt>
                <c:pt idx="56">
                  <c:v>8.84055E-5</c:v>
                </c:pt>
                <c:pt idx="57" formatCode="General">
                  <c:v>0.000108891</c:v>
                </c:pt>
                <c:pt idx="58" formatCode="General">
                  <c:v>0.000113971</c:v>
                </c:pt>
                <c:pt idx="59" formatCode="General">
                  <c:v>0.000112242</c:v>
                </c:pt>
                <c:pt idx="60">
                  <c:v>9.87338E-5</c:v>
                </c:pt>
                <c:pt idx="61">
                  <c:v>6.68221E-5</c:v>
                </c:pt>
                <c:pt idx="62">
                  <c:v>2.295E-5</c:v>
                </c:pt>
                <c:pt idx="63">
                  <c:v>1.791E-5</c:v>
                </c:pt>
                <c:pt idx="64">
                  <c:v>5.25248E-5</c:v>
                </c:pt>
                <c:pt idx="65">
                  <c:v>7.74103E-5</c:v>
                </c:pt>
                <c:pt idx="66">
                  <c:v>9.54157E-5</c:v>
                </c:pt>
                <c:pt idx="67" formatCode="General">
                  <c:v>0.000100478</c:v>
                </c:pt>
                <c:pt idx="68">
                  <c:v>9.9319E-5</c:v>
                </c:pt>
                <c:pt idx="69">
                  <c:v>8.69797E-5</c:v>
                </c:pt>
                <c:pt idx="70">
                  <c:v>5.81948E-5</c:v>
                </c:pt>
                <c:pt idx="71">
                  <c:v>1.991E-5</c:v>
                </c:pt>
                <c:pt idx="72">
                  <c:v>1.43154E-5</c:v>
                </c:pt>
                <c:pt idx="73">
                  <c:v>4.50209E-5</c:v>
                </c:pt>
                <c:pt idx="74">
                  <c:v>6.67642E-5</c:v>
                </c:pt>
                <c:pt idx="75">
                  <c:v>8.3331E-5</c:v>
                </c:pt>
                <c:pt idx="76">
                  <c:v>8.76852E-5</c:v>
                </c:pt>
                <c:pt idx="77">
                  <c:v>8.62075E-5</c:v>
                </c:pt>
                <c:pt idx="78">
                  <c:v>7.55841E-5</c:v>
                </c:pt>
                <c:pt idx="79">
                  <c:v>5.01282E-5</c:v>
                </c:pt>
                <c:pt idx="80">
                  <c:v>1.59041E-5</c:v>
                </c:pt>
                <c:pt idx="81">
                  <c:v>1.26975E-5</c:v>
                </c:pt>
                <c:pt idx="82">
                  <c:v>3.89585E-5</c:v>
                </c:pt>
                <c:pt idx="83">
                  <c:v>5.82851E-5</c:v>
                </c:pt>
                <c:pt idx="84">
                  <c:v>7.2785E-5</c:v>
                </c:pt>
                <c:pt idx="85">
                  <c:v>7.68972E-5</c:v>
                </c:pt>
                <c:pt idx="86">
                  <c:v>7.55539E-5</c:v>
                </c:pt>
                <c:pt idx="87">
                  <c:v>6.56575E-5</c:v>
                </c:pt>
                <c:pt idx="88">
                  <c:v>4.34344E-5</c:v>
                </c:pt>
                <c:pt idx="89">
                  <c:v>1.41361E-5</c:v>
                </c:pt>
                <c:pt idx="90">
                  <c:v>1.12128E-5</c:v>
                </c:pt>
                <c:pt idx="91">
                  <c:v>3.33975E-5</c:v>
                </c:pt>
                <c:pt idx="92">
                  <c:v>5.06099E-5</c:v>
                </c:pt>
                <c:pt idx="93">
                  <c:v>6.33573E-5</c:v>
                </c:pt>
                <c:pt idx="94">
                  <c:v>6.71563E-5</c:v>
                </c:pt>
                <c:pt idx="95">
                  <c:v>6.57942E-5</c:v>
                </c:pt>
                <c:pt idx="96">
                  <c:v>5.69715E-5</c:v>
                </c:pt>
                <c:pt idx="97">
                  <c:v>3.75006E-5</c:v>
                </c:pt>
                <c:pt idx="98">
                  <c:v>1.22497E-5</c:v>
                </c:pt>
                <c:pt idx="99">
                  <c:v>9.69584E-6</c:v>
                </c:pt>
                <c:pt idx="100">
                  <c:v>2.88094E-5</c:v>
                </c:pt>
                <c:pt idx="101">
                  <c:v>4.37485E-5</c:v>
                </c:pt>
                <c:pt idx="102">
                  <c:v>5.49096E-5</c:v>
                </c:pt>
                <c:pt idx="103">
                  <c:v>5.81142E-5</c:v>
                </c:pt>
                <c:pt idx="104">
                  <c:v>5.72064E-5</c:v>
                </c:pt>
                <c:pt idx="105">
                  <c:v>4.96135E-5</c:v>
                </c:pt>
                <c:pt idx="106">
                  <c:v>3.23695E-5</c:v>
                </c:pt>
                <c:pt idx="107">
                  <c:v>1.05259E-5</c:v>
                </c:pt>
                <c:pt idx="108">
                  <c:v>8.25045E-6</c:v>
                </c:pt>
                <c:pt idx="109">
                  <c:v>2.47005E-5</c:v>
                </c:pt>
                <c:pt idx="110">
                  <c:v>3.81024E-5</c:v>
                </c:pt>
                <c:pt idx="111">
                  <c:v>4.81946E-5</c:v>
                </c:pt>
                <c:pt idx="112">
                  <c:v>5.0788E-5</c:v>
                </c:pt>
                <c:pt idx="113">
                  <c:v>4.98895E-5</c:v>
                </c:pt>
                <c:pt idx="114">
                  <c:v>4.31684E-5</c:v>
                </c:pt>
                <c:pt idx="115">
                  <c:v>2.80313E-5</c:v>
                </c:pt>
                <c:pt idx="116">
                  <c:v>9.2681E-6</c:v>
                </c:pt>
                <c:pt idx="117">
                  <c:v>7.01357E-6</c:v>
                </c:pt>
                <c:pt idx="118">
                  <c:v>2.12727E-5</c:v>
                </c:pt>
                <c:pt idx="119">
                  <c:v>3.26255E-5</c:v>
                </c:pt>
                <c:pt idx="120">
                  <c:v>4.14821E-5</c:v>
                </c:pt>
                <c:pt idx="121">
                  <c:v>4.40918E-5</c:v>
                </c:pt>
                <c:pt idx="122">
                  <c:v>4.31053E-5</c:v>
                </c:pt>
                <c:pt idx="123">
                  <c:v>3.7227E-5</c:v>
                </c:pt>
                <c:pt idx="124">
                  <c:v>2.42666E-5</c:v>
                </c:pt>
                <c:pt idx="125">
                  <c:v>8.04132E-6</c:v>
                </c:pt>
                <c:pt idx="126">
                  <c:v>6.04814E-6</c:v>
                </c:pt>
                <c:pt idx="127">
                  <c:v>1.81436E-5</c:v>
                </c:pt>
                <c:pt idx="128">
                  <c:v>2.78902E-5</c:v>
                </c:pt>
                <c:pt idx="129">
                  <c:v>3.5266E-5</c:v>
                </c:pt>
                <c:pt idx="130">
                  <c:v>3.75536E-5</c:v>
                </c:pt>
                <c:pt idx="131">
                  <c:v>3.66588E-5</c:v>
                </c:pt>
                <c:pt idx="132">
                  <c:v>3.17004E-5</c:v>
                </c:pt>
                <c:pt idx="133">
                  <c:v>2.0437E-5</c:v>
                </c:pt>
                <c:pt idx="134">
                  <c:v>6.8317E-6</c:v>
                </c:pt>
                <c:pt idx="135">
                  <c:v>4.52316E-6</c:v>
                </c:pt>
                <c:pt idx="136">
                  <c:v>1.48895E-5</c:v>
                </c:pt>
                <c:pt idx="137">
                  <c:v>2.32451E-5</c:v>
                </c:pt>
                <c:pt idx="138">
                  <c:v>2.91847E-5</c:v>
                </c:pt>
                <c:pt idx="139">
                  <c:v>3.12207E-5</c:v>
                </c:pt>
                <c:pt idx="140">
                  <c:v>3.05597E-5</c:v>
                </c:pt>
                <c:pt idx="141">
                  <c:v>2.52842E-5</c:v>
                </c:pt>
                <c:pt idx="142">
                  <c:v>1.68129E-5</c:v>
                </c:pt>
                <c:pt idx="143">
                  <c:v>4.68399E-6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4718408"/>
        <c:axId val="-2144712952"/>
      </c:scatterChart>
      <c:valAx>
        <c:axId val="-2144718408"/>
        <c:scaling>
          <c:orientation val="minMax"/>
          <c:max val="144.0"/>
          <c:min val="1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4712952"/>
        <c:crosses val="autoZero"/>
        <c:crossBetween val="midCat"/>
        <c:majorUnit val="9.0"/>
        <c:minorUnit val="1.0"/>
      </c:valAx>
      <c:valAx>
        <c:axId val="-2144712952"/>
        <c:scaling>
          <c:orientation val="minMax"/>
          <c:max val="0.0004"/>
          <c:min val="-5.0E-5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4718408"/>
        <c:crossesAt val="-5.0E-5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p0 - linear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653405050957259"/>
          <c:y val="0.143171114599686"/>
          <c:w val="0.901156216258921"/>
          <c:h val="0.75526965722691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MeetingPlots!$B$1</c:f>
              <c:strCache>
                <c:ptCount val="1"/>
                <c:pt idx="0">
                  <c:v> p0</c:v>
                </c:pt>
              </c:strCache>
            </c:strRef>
          </c:tx>
          <c:dLbls>
            <c:dLbl>
              <c:idx val="5"/>
              <c:layout>
                <c:manualLayout>
                  <c:x val="-0.00668896321070231"/>
                  <c:y val="0.01883830455259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wire 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MeetingPlots!$A$2:$A$145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</c:numCache>
            </c:numRef>
          </c:xVal>
          <c:yVal>
            <c:numRef>
              <c:f>MeetingPlots!$B$2:$B$145</c:f>
              <c:numCache>
                <c:formatCode>General</c:formatCode>
                <c:ptCount val="144"/>
                <c:pt idx="0">
                  <c:v>0.0002695</c:v>
                </c:pt>
                <c:pt idx="1">
                  <c:v>0.000693671</c:v>
                </c:pt>
                <c:pt idx="2">
                  <c:v>0.00199412</c:v>
                </c:pt>
                <c:pt idx="3">
                  <c:v>0.00398166</c:v>
                </c:pt>
                <c:pt idx="4">
                  <c:v>0.0044689</c:v>
                </c:pt>
                <c:pt idx="6">
                  <c:v>0.00734564</c:v>
                </c:pt>
                <c:pt idx="7">
                  <c:v>0.000947879</c:v>
                </c:pt>
                <c:pt idx="8">
                  <c:v>0.0003392</c:v>
                </c:pt>
                <c:pt idx="9">
                  <c:v>0.000299846</c:v>
                </c:pt>
                <c:pt idx="10">
                  <c:v>0.000730887</c:v>
                </c:pt>
                <c:pt idx="11">
                  <c:v>0.00181291</c:v>
                </c:pt>
                <c:pt idx="12">
                  <c:v>0.00337662</c:v>
                </c:pt>
                <c:pt idx="13">
                  <c:v>0.00370194</c:v>
                </c:pt>
                <c:pt idx="14">
                  <c:v>0.00373881</c:v>
                </c:pt>
                <c:pt idx="15">
                  <c:v>0.00253158</c:v>
                </c:pt>
                <c:pt idx="16">
                  <c:v>0.0009485</c:v>
                </c:pt>
                <c:pt idx="17">
                  <c:v>0.00036562</c:v>
                </c:pt>
                <c:pt idx="18">
                  <c:v>0.000365663</c:v>
                </c:pt>
                <c:pt idx="19">
                  <c:v>0.00068848</c:v>
                </c:pt>
                <c:pt idx="20">
                  <c:v>0.00153729</c:v>
                </c:pt>
                <c:pt idx="21">
                  <c:v>0.00269806</c:v>
                </c:pt>
                <c:pt idx="22">
                  <c:v>0.0029977</c:v>
                </c:pt>
                <c:pt idx="23">
                  <c:v>0.00296156</c:v>
                </c:pt>
                <c:pt idx="24">
                  <c:v>0.00208381</c:v>
                </c:pt>
                <c:pt idx="25">
                  <c:v>0.00088874</c:v>
                </c:pt>
                <c:pt idx="26">
                  <c:v>0.000350194</c:v>
                </c:pt>
                <c:pt idx="27">
                  <c:v>0.0002504</c:v>
                </c:pt>
                <c:pt idx="28">
                  <c:v>0.000609573</c:v>
                </c:pt>
                <c:pt idx="29">
                  <c:v>0.00128965</c:v>
                </c:pt>
                <c:pt idx="30">
                  <c:v>0.00214976</c:v>
                </c:pt>
                <c:pt idx="31">
                  <c:v>0.00237486</c:v>
                </c:pt>
                <c:pt idx="32">
                  <c:v>0.00235904</c:v>
                </c:pt>
                <c:pt idx="33">
                  <c:v>0.00169924</c:v>
                </c:pt>
                <c:pt idx="34">
                  <c:v>0.000745236</c:v>
                </c:pt>
                <c:pt idx="35">
                  <c:v>0.000307764</c:v>
                </c:pt>
                <c:pt idx="36">
                  <c:v>0.0001921</c:v>
                </c:pt>
                <c:pt idx="37">
                  <c:v>0.000478861</c:v>
                </c:pt>
                <c:pt idx="38">
                  <c:v>0.00100389</c:v>
                </c:pt>
                <c:pt idx="39">
                  <c:v>0.00163328</c:v>
                </c:pt>
                <c:pt idx="40">
                  <c:v>0.00181736</c:v>
                </c:pt>
                <c:pt idx="41">
                  <c:v>0.00180236</c:v>
                </c:pt>
                <c:pt idx="42">
                  <c:v>0.00130991</c:v>
                </c:pt>
                <c:pt idx="43">
                  <c:v>0.000595932</c:v>
                </c:pt>
                <c:pt idx="44">
                  <c:v>0.0002394</c:v>
                </c:pt>
                <c:pt idx="45">
                  <c:v>0.0001379</c:v>
                </c:pt>
                <c:pt idx="46">
                  <c:v>0.000351282</c:v>
                </c:pt>
                <c:pt idx="47">
                  <c:v>0.000739569</c:v>
                </c:pt>
                <c:pt idx="48">
                  <c:v>0.00119189</c:v>
                </c:pt>
                <c:pt idx="49">
                  <c:v>0.00132889</c:v>
                </c:pt>
                <c:pt idx="50">
                  <c:v>0.00130105</c:v>
                </c:pt>
                <c:pt idx="51">
                  <c:v>0.00094811</c:v>
                </c:pt>
                <c:pt idx="52">
                  <c:v>0.000434222</c:v>
                </c:pt>
                <c:pt idx="53">
                  <c:v>0.0001731</c:v>
                </c:pt>
                <c:pt idx="54">
                  <c:v>0.0001008</c:v>
                </c:pt>
                <c:pt idx="55">
                  <c:v>0.000255485</c:v>
                </c:pt>
                <c:pt idx="56">
                  <c:v>0.000537148</c:v>
                </c:pt>
                <c:pt idx="57">
                  <c:v>0.00086124</c:v>
                </c:pt>
                <c:pt idx="58">
                  <c:v>0.000961735</c:v>
                </c:pt>
                <c:pt idx="59">
                  <c:v>0.000943406</c:v>
                </c:pt>
                <c:pt idx="60">
                  <c:v>0.000695591</c:v>
                </c:pt>
                <c:pt idx="61">
                  <c:v>0.000320688</c:v>
                </c:pt>
                <c:pt idx="62">
                  <c:v>0.0001285</c:v>
                </c:pt>
                <c:pt idx="63" formatCode="0.00E+00">
                  <c:v>7.261E-5</c:v>
                </c:pt>
                <c:pt idx="64">
                  <c:v>0.000186354</c:v>
                </c:pt>
                <c:pt idx="65">
                  <c:v>0.00039345</c:v>
                </c:pt>
                <c:pt idx="66">
                  <c:v>0.000626794</c:v>
                </c:pt>
                <c:pt idx="67">
                  <c:v>0.000700721</c:v>
                </c:pt>
                <c:pt idx="68">
                  <c:v>0.000694214</c:v>
                </c:pt>
                <c:pt idx="69">
                  <c:v>0.000513153</c:v>
                </c:pt>
                <c:pt idx="70">
                  <c:v>0.000234908</c:v>
                </c:pt>
                <c:pt idx="71" formatCode="0.00E+00">
                  <c:v>9.246E-5</c:v>
                </c:pt>
                <c:pt idx="72" formatCode="0.00E+00">
                  <c:v>5.32451E-5</c:v>
                </c:pt>
                <c:pt idx="73">
                  <c:v>0.000139056</c:v>
                </c:pt>
                <c:pt idx="74">
                  <c:v>0.000290055</c:v>
                </c:pt>
                <c:pt idx="75">
                  <c:v>0.00046879</c:v>
                </c:pt>
                <c:pt idx="76">
                  <c:v>0.000519726</c:v>
                </c:pt>
                <c:pt idx="77">
                  <c:v>0.000507411</c:v>
                </c:pt>
                <c:pt idx="78">
                  <c:v>0.000378653</c:v>
                </c:pt>
                <c:pt idx="79">
                  <c:v>0.000174237</c:v>
                </c:pt>
                <c:pt idx="80" formatCode="0.00E+00">
                  <c:v>6.76727E-5</c:v>
                </c:pt>
                <c:pt idx="81" formatCode="0.00E+00">
                  <c:v>3.82997E-5</c:v>
                </c:pt>
                <c:pt idx="82" formatCode="0.00E+00">
                  <c:v>9.94531E-5</c:v>
                </c:pt>
                <c:pt idx="83">
                  <c:v>0.000209538</c:v>
                </c:pt>
                <c:pt idx="84">
                  <c:v>0.00033547</c:v>
                </c:pt>
                <c:pt idx="85">
                  <c:v>0.000372914</c:v>
                </c:pt>
                <c:pt idx="86">
                  <c:v>0.000365692</c:v>
                </c:pt>
                <c:pt idx="87">
                  <c:v>0.000272087</c:v>
                </c:pt>
                <c:pt idx="88">
                  <c:v>0.000126443</c:v>
                </c:pt>
                <c:pt idx="89" formatCode="0.00E+00">
                  <c:v>4.85963E-5</c:v>
                </c:pt>
                <c:pt idx="90" formatCode="0.00E+00">
                  <c:v>2.82216E-5</c:v>
                </c:pt>
                <c:pt idx="91" formatCode="0.00E+00">
                  <c:v>7.29543E-5</c:v>
                </c:pt>
                <c:pt idx="92">
                  <c:v>0.000155478</c:v>
                </c:pt>
                <c:pt idx="93">
                  <c:v>0.000246688</c:v>
                </c:pt>
                <c:pt idx="94">
                  <c:v>0.000275214</c:v>
                </c:pt>
                <c:pt idx="95">
                  <c:v>0.000268969</c:v>
                </c:pt>
                <c:pt idx="96">
                  <c:v>0.000201531</c:v>
                </c:pt>
                <c:pt idx="97" formatCode="0.00E+00">
                  <c:v>9.31257E-5</c:v>
                </c:pt>
                <c:pt idx="98" formatCode="0.00E+00">
                  <c:v>3.57646E-5</c:v>
                </c:pt>
                <c:pt idx="99" formatCode="0.00E+00">
                  <c:v>2.07428E-5</c:v>
                </c:pt>
                <c:pt idx="100" formatCode="0.00E+00">
                  <c:v>5.31545E-5</c:v>
                </c:pt>
                <c:pt idx="101">
                  <c:v>0.000113503</c:v>
                </c:pt>
                <c:pt idx="102">
                  <c:v>0.000181261</c:v>
                </c:pt>
                <c:pt idx="103">
                  <c:v>0.00020185</c:v>
                </c:pt>
                <c:pt idx="104">
                  <c:v>0.000198122</c:v>
                </c:pt>
                <c:pt idx="105">
                  <c:v>0.000147723</c:v>
                </c:pt>
                <c:pt idx="106" formatCode="0.00E+00">
                  <c:v>6.81899E-5</c:v>
                </c:pt>
                <c:pt idx="107" formatCode="0.00E+00">
                  <c:v>2.60659E-5</c:v>
                </c:pt>
                <c:pt idx="108" formatCode="0.00E+00">
                  <c:v>1.51298E-5</c:v>
                </c:pt>
                <c:pt idx="109" formatCode="0.00E+00">
                  <c:v>3.87711E-5</c:v>
                </c:pt>
                <c:pt idx="110" formatCode="0.00E+00">
                  <c:v>8.34057E-5</c:v>
                </c:pt>
                <c:pt idx="111">
                  <c:v>0.000133947</c:v>
                </c:pt>
                <c:pt idx="112">
                  <c:v>0.00014811</c:v>
                </c:pt>
                <c:pt idx="113">
                  <c:v>0.000144431</c:v>
                </c:pt>
                <c:pt idx="114">
                  <c:v>0.000109826</c:v>
                </c:pt>
                <c:pt idx="115" formatCode="0.00E+00">
                  <c:v>5.07619E-5</c:v>
                </c:pt>
                <c:pt idx="116" formatCode="0.00E+00">
                  <c:v>1.92908E-5</c:v>
                </c:pt>
                <c:pt idx="117" formatCode="0.00E+00">
                  <c:v>1.09019E-5</c:v>
                </c:pt>
                <c:pt idx="118" formatCode="0.00E+00">
                  <c:v>2.83941E-5</c:v>
                </c:pt>
                <c:pt idx="119" formatCode="0.00E+00">
                  <c:v>6.07283E-5</c:v>
                </c:pt>
                <c:pt idx="120" formatCode="0.00E+00">
                  <c:v>9.67021E-5</c:v>
                </c:pt>
                <c:pt idx="121">
                  <c:v>0.00010905</c:v>
                </c:pt>
                <c:pt idx="122">
                  <c:v>0.000105879</c:v>
                </c:pt>
                <c:pt idx="123" formatCode="0.00E+00">
                  <c:v>7.94312E-5</c:v>
                </c:pt>
                <c:pt idx="124" formatCode="0.00E+00">
                  <c:v>3.68768E-5</c:v>
                </c:pt>
                <c:pt idx="125" formatCode="0.00E+00">
                  <c:v>1.39601E-5</c:v>
                </c:pt>
                <c:pt idx="126" formatCode="0.00E+00">
                  <c:v>7.89619E-6</c:v>
                </c:pt>
                <c:pt idx="127" formatCode="0.00E+00">
                  <c:v>2.03884E-5</c:v>
                </c:pt>
                <c:pt idx="128" formatCode="0.00E+00">
                  <c:v>4.43372E-5</c:v>
                </c:pt>
                <c:pt idx="129" formatCode="0.00E+00">
                  <c:v>7.05505E-5</c:v>
                </c:pt>
                <c:pt idx="130" formatCode="0.00E+00">
                  <c:v>7.90425E-5</c:v>
                </c:pt>
                <c:pt idx="131" formatCode="0.00E+00">
                  <c:v>7.64324E-5</c:v>
                </c:pt>
                <c:pt idx="132" formatCode="0.00E+00">
                  <c:v>5.80926E-5</c:v>
                </c:pt>
                <c:pt idx="133" formatCode="0.00E+00">
                  <c:v>2.66644E-5</c:v>
                </c:pt>
                <c:pt idx="134" formatCode="0.00E+00">
                  <c:v>1.00694E-5</c:v>
                </c:pt>
                <c:pt idx="135" formatCode="0.00E+00">
                  <c:v>5.54197E-6</c:v>
                </c:pt>
                <c:pt idx="136" formatCode="0.00E+00">
                  <c:v>1.44377E-5</c:v>
                </c:pt>
                <c:pt idx="137" formatCode="0.00E+00">
                  <c:v>3.55582E-5</c:v>
                </c:pt>
                <c:pt idx="138" formatCode="0.00E+00">
                  <c:v>5.07988E-5</c:v>
                </c:pt>
                <c:pt idx="139" formatCode="0.00E+00">
                  <c:v>5.7436E-5</c:v>
                </c:pt>
                <c:pt idx="140" formatCode="0.00E+00">
                  <c:v>5.55625E-5</c:v>
                </c:pt>
                <c:pt idx="141" formatCode="0.00E+00">
                  <c:v>3.91095E-5</c:v>
                </c:pt>
                <c:pt idx="142" formatCode="0.00E+00">
                  <c:v>1.911E-5</c:v>
                </c:pt>
                <c:pt idx="143" formatCode="0.00E+00">
                  <c:v>6.98056E-6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672376"/>
        <c:axId val="-2144666920"/>
      </c:scatterChart>
      <c:valAx>
        <c:axId val="-2144672376"/>
        <c:scaling>
          <c:orientation val="minMax"/>
          <c:max val="144.0"/>
          <c:min val="1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44666920"/>
        <c:crosses val="autoZero"/>
        <c:crossBetween val="midCat"/>
        <c:majorUnit val="9.0"/>
        <c:minorUnit val="1.0"/>
      </c:valAx>
      <c:valAx>
        <c:axId val="-2144666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2144672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MeetingPlots!$E$1</c:f>
              <c:strCache>
                <c:ptCount val="1"/>
                <c:pt idx="0">
                  <c:v>p1/p0</c:v>
                </c:pt>
              </c:strCache>
            </c:strRef>
          </c:tx>
          <c:trendline>
            <c:trendlineType val="exp"/>
            <c:dispRSqr val="0"/>
            <c:dispEq val="0"/>
          </c:trendline>
          <c:trendline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trendlineType val="poly"/>
            <c:order val="2"/>
            <c:dispRSqr val="0"/>
            <c:dispEq val="0"/>
          </c:trendline>
          <c:xVal>
            <c:numRef>
              <c:f>MeetingPlots!$A$2:$A$145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</c:numCache>
            </c:numRef>
          </c:xVal>
          <c:yVal>
            <c:numRef>
              <c:f>MeetingPlots!$E$2:$E$145</c:f>
              <c:numCache>
                <c:formatCode>0.00E+00</c:formatCode>
                <c:ptCount val="144"/>
                <c:pt idx="0">
                  <c:v>0.0883858998144712</c:v>
                </c:pt>
                <c:pt idx="1">
                  <c:v>0.115557086861062</c:v>
                </c:pt>
                <c:pt idx="2">
                  <c:v>0.0661735502376988</c:v>
                </c:pt>
                <c:pt idx="3">
                  <c:v>0.0453579662753726</c:v>
                </c:pt>
                <c:pt idx="4">
                  <c:v>0.0425160554051332</c:v>
                </c:pt>
                <c:pt idx="6">
                  <c:v>0.0374683485713974</c:v>
                </c:pt>
                <c:pt idx="7">
                  <c:v>0.0993364131919791</c:v>
                </c:pt>
                <c:pt idx="8">
                  <c:v>0.0750884433962264</c:v>
                </c:pt>
                <c:pt idx="9">
                  <c:v>0.111291796455514</c:v>
                </c:pt>
                <c:pt idx="10">
                  <c:v>0.126370697522326</c:v>
                </c:pt>
                <c:pt idx="11">
                  <c:v>0.0744973550810575</c:v>
                </c:pt>
                <c:pt idx="12">
                  <c:v>0.0556121209967364</c:v>
                </c:pt>
                <c:pt idx="13">
                  <c:v>0.0495721162417543</c:v>
                </c:pt>
                <c:pt idx="14">
                  <c:v>0.0507035661079327</c:v>
                </c:pt>
                <c:pt idx="15">
                  <c:v>0.0632320527101652</c:v>
                </c:pt>
                <c:pt idx="16">
                  <c:v>0.109225092250922</c:v>
                </c:pt>
                <c:pt idx="17">
                  <c:v>0.102246321317215</c:v>
                </c:pt>
                <c:pt idx="18">
                  <c:v>0.102501210130639</c:v>
                </c:pt>
                <c:pt idx="19">
                  <c:v>0.133829595630955</c:v>
                </c:pt>
                <c:pt idx="20">
                  <c:v>0.0834858744934267</c:v>
                </c:pt>
                <c:pt idx="21">
                  <c:v>0.0623247815096773</c:v>
                </c:pt>
                <c:pt idx="22">
                  <c:v>0.0579754478433466</c:v>
                </c:pt>
                <c:pt idx="23">
                  <c:v>0.0588713380785802</c:v>
                </c:pt>
                <c:pt idx="24">
                  <c:v>0.0707852443360959</c:v>
                </c:pt>
                <c:pt idx="25">
                  <c:v>0.114994261538808</c:v>
                </c:pt>
                <c:pt idx="26">
                  <c:v>0.105821344740344</c:v>
                </c:pt>
                <c:pt idx="27">
                  <c:v>0.126198083067093</c:v>
                </c:pt>
                <c:pt idx="28">
                  <c:v>0.143928618885679</c:v>
                </c:pt>
                <c:pt idx="29">
                  <c:v>0.0946419571201489</c:v>
                </c:pt>
                <c:pt idx="30">
                  <c:v>0.0712860970526943</c:v>
                </c:pt>
                <c:pt idx="31">
                  <c:v>0.0666489814136412</c:v>
                </c:pt>
                <c:pt idx="32">
                  <c:v>0.0673053445469343</c:v>
                </c:pt>
                <c:pt idx="33">
                  <c:v>0.0808914573574068</c:v>
                </c:pt>
                <c:pt idx="34">
                  <c:v>0.126179894691078</c:v>
                </c:pt>
                <c:pt idx="35">
                  <c:v>0.112651252258224</c:v>
                </c:pt>
                <c:pt idx="36">
                  <c:v>0.145861530452889</c:v>
                </c:pt>
                <c:pt idx="37">
                  <c:v>0.166875356314254</c:v>
                </c:pt>
                <c:pt idx="38">
                  <c:v>0.11212284214406</c:v>
                </c:pt>
                <c:pt idx="39">
                  <c:v>0.0849382836990595</c:v>
                </c:pt>
                <c:pt idx="40">
                  <c:v>0.0793761280098605</c:v>
                </c:pt>
                <c:pt idx="41">
                  <c:v>0.0796161699105617</c:v>
                </c:pt>
                <c:pt idx="42">
                  <c:v>0.0958180332999977</c:v>
                </c:pt>
                <c:pt idx="43">
                  <c:v>0.145801702207634</c:v>
                </c:pt>
                <c:pt idx="44">
                  <c:v>0.128362573099415</c:v>
                </c:pt>
                <c:pt idx="45">
                  <c:v>0.177592458303118</c:v>
                </c:pt>
                <c:pt idx="46">
                  <c:v>0.198882948742036</c:v>
                </c:pt>
                <c:pt idx="47">
                  <c:v>0.135357214810248</c:v>
                </c:pt>
                <c:pt idx="48">
                  <c:v>0.10329644514175</c:v>
                </c:pt>
                <c:pt idx="49">
                  <c:v>0.0965994175590154</c:v>
                </c:pt>
                <c:pt idx="50">
                  <c:v>0.0975327619999231</c:v>
                </c:pt>
                <c:pt idx="51">
                  <c:v>0.117528556813028</c:v>
                </c:pt>
                <c:pt idx="52">
                  <c:v>0.176276881410891</c:v>
                </c:pt>
                <c:pt idx="53">
                  <c:v>0.15418833044483</c:v>
                </c:pt>
                <c:pt idx="54">
                  <c:v>0.208234126984127</c:v>
                </c:pt>
                <c:pt idx="55">
                  <c:v>0.237871107892831</c:v>
                </c:pt>
                <c:pt idx="56">
                  <c:v>0.164583131650867</c:v>
                </c:pt>
                <c:pt idx="57">
                  <c:v>0.126435140030653</c:v>
                </c:pt>
                <c:pt idx="58">
                  <c:v>0.118505617451793</c:v>
                </c:pt>
                <c:pt idx="59">
                  <c:v>0.118975287416022</c:v>
                </c:pt>
                <c:pt idx="60">
                  <c:v>0.141942319552726</c:v>
                </c:pt>
                <c:pt idx="61">
                  <c:v>0.208371064710872</c:v>
                </c:pt>
                <c:pt idx="62">
                  <c:v>0.178599221789883</c:v>
                </c:pt>
                <c:pt idx="63">
                  <c:v>0.246660239636414</c:v>
                </c:pt>
                <c:pt idx="64">
                  <c:v>0.281854964207905</c:v>
                </c:pt>
                <c:pt idx="65">
                  <c:v>0.196747490151226</c:v>
                </c:pt>
                <c:pt idx="66">
                  <c:v>0.152228164277259</c:v>
                </c:pt>
                <c:pt idx="67">
                  <c:v>0.143392305924897</c:v>
                </c:pt>
                <c:pt idx="68">
                  <c:v>0.143066835298626</c:v>
                </c:pt>
                <c:pt idx="69">
                  <c:v>0.169500519338287</c:v>
                </c:pt>
                <c:pt idx="70">
                  <c:v>0.247734432203245</c:v>
                </c:pt>
                <c:pt idx="71">
                  <c:v>0.215336361669911</c:v>
                </c:pt>
                <c:pt idx="72">
                  <c:v>0.26885854285183</c:v>
                </c:pt>
                <c:pt idx="73">
                  <c:v>0.323760930848004</c:v>
                </c:pt>
                <c:pt idx="74">
                  <c:v>0.23017772491424</c:v>
                </c:pt>
                <c:pt idx="75">
                  <c:v>0.177757631348792</c:v>
                </c:pt>
                <c:pt idx="76">
                  <c:v>0.168714284065065</c:v>
                </c:pt>
                <c:pt idx="77">
                  <c:v>0.169896789781853</c:v>
                </c:pt>
                <c:pt idx="78">
                  <c:v>0.199613102233443</c:v>
                </c:pt>
                <c:pt idx="79">
                  <c:v>0.287701234525388</c:v>
                </c:pt>
                <c:pt idx="80">
                  <c:v>0.235015006051185</c:v>
                </c:pt>
                <c:pt idx="81">
                  <c:v>0.331530011984428</c:v>
                </c:pt>
                <c:pt idx="82">
                  <c:v>0.391727356914968</c:v>
                </c:pt>
                <c:pt idx="83">
                  <c:v>0.278160047342248</c:v>
                </c:pt>
                <c:pt idx="84">
                  <c:v>0.216964259099174</c:v>
                </c:pt>
                <c:pt idx="85">
                  <c:v>0.206206256670439</c:v>
                </c:pt>
                <c:pt idx="86">
                  <c:v>0.206605285322074</c:v>
                </c:pt>
                <c:pt idx="87">
                  <c:v>0.241310683715135</c:v>
                </c:pt>
                <c:pt idx="88">
                  <c:v>0.343509723749041</c:v>
                </c:pt>
                <c:pt idx="89">
                  <c:v>0.290888400968798</c:v>
                </c:pt>
                <c:pt idx="90">
                  <c:v>0.397312696657879</c:v>
                </c:pt>
                <c:pt idx="91">
                  <c:v>0.457786586945526</c:v>
                </c:pt>
                <c:pt idx="92">
                  <c:v>0.325511647950192</c:v>
                </c:pt>
                <c:pt idx="93">
                  <c:v>0.25683170644701</c:v>
                </c:pt>
                <c:pt idx="94">
                  <c:v>0.24401483936137</c:v>
                </c:pt>
                <c:pt idx="95">
                  <c:v>0.244616294071064</c:v>
                </c:pt>
                <c:pt idx="96">
                  <c:v>0.282693481399884</c:v>
                </c:pt>
                <c:pt idx="97">
                  <c:v>0.402687979795051</c:v>
                </c:pt>
                <c:pt idx="98">
                  <c:v>0.342509073217651</c:v>
                </c:pt>
                <c:pt idx="99">
                  <c:v>0.467431590720636</c:v>
                </c:pt>
                <c:pt idx="100">
                  <c:v>0.541993622364993</c:v>
                </c:pt>
                <c:pt idx="101">
                  <c:v>0.385439151388069</c:v>
                </c:pt>
                <c:pt idx="102">
                  <c:v>0.30293113245541</c:v>
                </c:pt>
                <c:pt idx="103">
                  <c:v>0.287907852365618</c:v>
                </c:pt>
                <c:pt idx="104">
                  <c:v>0.288743299583085</c:v>
                </c:pt>
                <c:pt idx="105">
                  <c:v>0.335854944727632</c:v>
                </c:pt>
                <c:pt idx="106">
                  <c:v>0.474696399320134</c:v>
                </c:pt>
                <c:pt idx="107">
                  <c:v>0.403818782393856</c:v>
                </c:pt>
                <c:pt idx="108">
                  <c:v>0.545311240069267</c:v>
                </c:pt>
                <c:pt idx="109">
                  <c:v>0.63708535481325</c:v>
                </c:pt>
                <c:pt idx="110">
                  <c:v>0.456832087015636</c:v>
                </c:pt>
                <c:pt idx="111">
                  <c:v>0.359803504371132</c:v>
                </c:pt>
                <c:pt idx="112">
                  <c:v>0.342907298629397</c:v>
                </c:pt>
                <c:pt idx="113">
                  <c:v>0.345420996877402</c:v>
                </c:pt>
                <c:pt idx="114">
                  <c:v>0.393061752226249</c:v>
                </c:pt>
                <c:pt idx="115">
                  <c:v>0.552211402646473</c:v>
                </c:pt>
                <c:pt idx="116">
                  <c:v>0.480441453957327</c:v>
                </c:pt>
                <c:pt idx="117">
                  <c:v>0.643334648088865</c:v>
                </c:pt>
                <c:pt idx="118">
                  <c:v>0.749194374887741</c:v>
                </c:pt>
                <c:pt idx="119">
                  <c:v>0.537237169490995</c:v>
                </c:pt>
                <c:pt idx="120">
                  <c:v>0.428967933478177</c:v>
                </c:pt>
                <c:pt idx="121">
                  <c:v>0.404326455754241</c:v>
                </c:pt>
                <c:pt idx="122">
                  <c:v>0.407118503197046</c:v>
                </c:pt>
                <c:pt idx="123">
                  <c:v>0.468669741864658</c:v>
                </c:pt>
                <c:pt idx="124">
                  <c:v>0.658045166608816</c:v>
                </c:pt>
                <c:pt idx="125">
                  <c:v>0.576021661735947</c:v>
                </c:pt>
                <c:pt idx="126">
                  <c:v>0.765956746228244</c:v>
                </c:pt>
                <c:pt idx="127">
                  <c:v>0.889898177394989</c:v>
                </c:pt>
                <c:pt idx="128">
                  <c:v>0.62904739135534</c:v>
                </c:pt>
                <c:pt idx="129">
                  <c:v>0.499868888243173</c:v>
                </c:pt>
                <c:pt idx="130">
                  <c:v>0.475106430085081</c:v>
                </c:pt>
                <c:pt idx="131">
                  <c:v>0.479623824451411</c:v>
                </c:pt>
                <c:pt idx="132">
                  <c:v>0.545687402526311</c:v>
                </c:pt>
                <c:pt idx="133">
                  <c:v>0.76645264847512</c:v>
                </c:pt>
                <c:pt idx="134">
                  <c:v>0.67846147734721</c:v>
                </c:pt>
                <c:pt idx="135">
                  <c:v>0.816164649032745</c:v>
                </c:pt>
                <c:pt idx="136">
                  <c:v>1.031293072996391</c:v>
                </c:pt>
                <c:pt idx="137">
                  <c:v>0.653719817088604</c:v>
                </c:pt>
                <c:pt idx="138">
                  <c:v>0.574515539737159</c:v>
                </c:pt>
                <c:pt idx="139">
                  <c:v>0.543573716832649</c:v>
                </c:pt>
                <c:pt idx="140">
                  <c:v>0.550005849268841</c:v>
                </c:pt>
                <c:pt idx="141">
                  <c:v>0.64649765402268</c:v>
                </c:pt>
                <c:pt idx="142">
                  <c:v>0.879795918367347</c:v>
                </c:pt>
                <c:pt idx="143">
                  <c:v>0.671004905050598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040824"/>
        <c:axId val="-2147044904"/>
      </c:scatterChart>
      <c:valAx>
        <c:axId val="-2147040824"/>
        <c:scaling>
          <c:orientation val="minMax"/>
          <c:max val="144.0"/>
          <c:min val="1.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-2147044904"/>
        <c:crosses val="autoZero"/>
        <c:crossBetween val="midCat"/>
        <c:majorUnit val="9.0"/>
        <c:minorUnit val="1.0"/>
      </c:valAx>
      <c:valAx>
        <c:axId val="-2147044904"/>
        <c:scaling>
          <c:orientation val="minMax"/>
        </c:scaling>
        <c:delete val="0"/>
        <c:axPos val="l"/>
        <c:majorGridlines/>
        <c:numFmt formatCode="0.00E+00" sourceLinked="1"/>
        <c:majorTickMark val="none"/>
        <c:minorTickMark val="none"/>
        <c:tickLblPos val="nextTo"/>
        <c:crossAx val="-2147040824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96550743657043"/>
          <c:y val="0.211111111111111"/>
          <c:w val="0.870556649168854"/>
          <c:h val="0.7287037037037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MeetingPlots!$I$1</c:f>
              <c:strCache>
                <c:ptCount val="1"/>
                <c:pt idx="0">
                  <c:v>p0 pair comp </c:v>
                </c:pt>
              </c:strCache>
            </c:strRef>
          </c:tx>
          <c:xVal>
            <c:numRef>
              <c:f>MeetingPlots!$H$2:$H$145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9">
                  <c:v>5.0</c:v>
                </c:pt>
                <c:pt idx="10">
                  <c:v>6.0</c:v>
                </c:pt>
                <c:pt idx="11">
                  <c:v>7.0</c:v>
                </c:pt>
                <c:pt idx="12">
                  <c:v>8.0</c:v>
                </c:pt>
                <c:pt idx="18">
                  <c:v>9.0</c:v>
                </c:pt>
                <c:pt idx="19">
                  <c:v>10.0</c:v>
                </c:pt>
                <c:pt idx="20">
                  <c:v>11.0</c:v>
                </c:pt>
                <c:pt idx="21">
                  <c:v>12.0</c:v>
                </c:pt>
                <c:pt idx="27">
                  <c:v>13.0</c:v>
                </c:pt>
                <c:pt idx="28">
                  <c:v>14.0</c:v>
                </c:pt>
                <c:pt idx="29">
                  <c:v>15.0</c:v>
                </c:pt>
                <c:pt idx="30">
                  <c:v>16.0</c:v>
                </c:pt>
                <c:pt idx="36">
                  <c:v>17.0</c:v>
                </c:pt>
                <c:pt idx="37">
                  <c:v>18.0</c:v>
                </c:pt>
                <c:pt idx="38">
                  <c:v>19.0</c:v>
                </c:pt>
                <c:pt idx="39">
                  <c:v>20.0</c:v>
                </c:pt>
                <c:pt idx="45">
                  <c:v>21.0</c:v>
                </c:pt>
                <c:pt idx="46">
                  <c:v>22.0</c:v>
                </c:pt>
                <c:pt idx="47">
                  <c:v>23.0</c:v>
                </c:pt>
                <c:pt idx="48">
                  <c:v>24.0</c:v>
                </c:pt>
                <c:pt idx="54">
                  <c:v>25.0</c:v>
                </c:pt>
                <c:pt idx="55">
                  <c:v>26.0</c:v>
                </c:pt>
                <c:pt idx="56">
                  <c:v>27.0</c:v>
                </c:pt>
                <c:pt idx="57">
                  <c:v>28.0</c:v>
                </c:pt>
                <c:pt idx="63">
                  <c:v>29.0</c:v>
                </c:pt>
                <c:pt idx="64">
                  <c:v>30.0</c:v>
                </c:pt>
                <c:pt idx="65">
                  <c:v>31.0</c:v>
                </c:pt>
                <c:pt idx="66">
                  <c:v>32.0</c:v>
                </c:pt>
                <c:pt idx="72">
                  <c:v>33.0</c:v>
                </c:pt>
                <c:pt idx="73">
                  <c:v>34.0</c:v>
                </c:pt>
                <c:pt idx="74">
                  <c:v>35.0</c:v>
                </c:pt>
                <c:pt idx="75">
                  <c:v>36.0</c:v>
                </c:pt>
                <c:pt idx="81">
                  <c:v>37.0</c:v>
                </c:pt>
                <c:pt idx="82">
                  <c:v>38.0</c:v>
                </c:pt>
                <c:pt idx="83">
                  <c:v>39.0</c:v>
                </c:pt>
                <c:pt idx="84">
                  <c:v>40.0</c:v>
                </c:pt>
                <c:pt idx="90">
                  <c:v>41.0</c:v>
                </c:pt>
                <c:pt idx="91">
                  <c:v>42.0</c:v>
                </c:pt>
                <c:pt idx="92">
                  <c:v>43.0</c:v>
                </c:pt>
                <c:pt idx="93">
                  <c:v>44.0</c:v>
                </c:pt>
                <c:pt idx="99">
                  <c:v>45.0</c:v>
                </c:pt>
                <c:pt idx="100">
                  <c:v>46.0</c:v>
                </c:pt>
                <c:pt idx="101">
                  <c:v>47.0</c:v>
                </c:pt>
                <c:pt idx="102">
                  <c:v>48.0</c:v>
                </c:pt>
                <c:pt idx="108">
                  <c:v>49.0</c:v>
                </c:pt>
                <c:pt idx="109">
                  <c:v>50.0</c:v>
                </c:pt>
                <c:pt idx="110">
                  <c:v>51.0</c:v>
                </c:pt>
                <c:pt idx="111">
                  <c:v>52.0</c:v>
                </c:pt>
                <c:pt idx="117">
                  <c:v>53.0</c:v>
                </c:pt>
                <c:pt idx="118">
                  <c:v>54.0</c:v>
                </c:pt>
                <c:pt idx="119">
                  <c:v>55.0</c:v>
                </c:pt>
                <c:pt idx="120">
                  <c:v>56.0</c:v>
                </c:pt>
                <c:pt idx="126">
                  <c:v>57.0</c:v>
                </c:pt>
                <c:pt idx="127">
                  <c:v>58.0</c:v>
                </c:pt>
                <c:pt idx="128">
                  <c:v>59.0</c:v>
                </c:pt>
                <c:pt idx="129">
                  <c:v>60.0</c:v>
                </c:pt>
                <c:pt idx="135">
                  <c:v>61.0</c:v>
                </c:pt>
                <c:pt idx="136">
                  <c:v>62.0</c:v>
                </c:pt>
                <c:pt idx="137">
                  <c:v>63.0</c:v>
                </c:pt>
                <c:pt idx="138">
                  <c:v>64.0</c:v>
                </c:pt>
              </c:numCache>
            </c:numRef>
          </c:xVal>
          <c:yVal>
            <c:numRef>
              <c:f>MeetingPlots!$I$2:$I$145</c:f>
              <c:numCache>
                <c:formatCode>General</c:formatCode>
                <c:ptCount val="144"/>
                <c:pt idx="0">
                  <c:v>-0.229012649909644</c:v>
                </c:pt>
                <c:pt idx="1">
                  <c:v>-0.309717035728427</c:v>
                </c:pt>
                <c:pt idx="2">
                  <c:v>0.0</c:v>
                </c:pt>
                <c:pt idx="3">
                  <c:v>0.0</c:v>
                </c:pt>
                <c:pt idx="9">
                  <c:v>-0.197678018110617</c:v>
                </c:pt>
                <c:pt idx="10">
                  <c:v>-0.259157656930773</c:v>
                </c:pt>
                <c:pt idx="11">
                  <c:v>-0.330842055108885</c:v>
                </c:pt>
                <c:pt idx="12">
                  <c:v>-0.101804107411639</c:v>
                </c:pt>
                <c:pt idx="18">
                  <c:v>0.043218128760353</c:v>
                </c:pt>
                <c:pt idx="19">
                  <c:v>-0.253940477549105</c:v>
                </c:pt>
                <c:pt idx="20">
                  <c:v>-0.301853028085388</c:v>
                </c:pt>
                <c:pt idx="21">
                  <c:v>-0.0931157922263331</c:v>
                </c:pt>
                <c:pt idx="27">
                  <c:v>-0.205545323596649</c:v>
                </c:pt>
                <c:pt idx="28">
                  <c:v>-0.200268820180557</c:v>
                </c:pt>
                <c:pt idx="29">
                  <c:v>-0.274074991050189</c:v>
                </c:pt>
                <c:pt idx="30">
                  <c:v>-0.0928317955997161</c:v>
                </c:pt>
                <c:pt idx="36">
                  <c:v>-0.219235225955967</c:v>
                </c:pt>
                <c:pt idx="37">
                  <c:v>-0.217848460122088</c:v>
                </c:pt>
                <c:pt idx="38">
                  <c:v>-0.264517244359927</c:v>
                </c:pt>
                <c:pt idx="39">
                  <c:v>-0.0984270761779465</c:v>
                </c:pt>
                <c:pt idx="45">
                  <c:v>-0.226366559485531</c:v>
                </c:pt>
                <c:pt idx="46">
                  <c:v>-0.211176518515501</c:v>
                </c:pt>
                <c:pt idx="47">
                  <c:v>-0.247133489247659</c:v>
                </c:pt>
                <c:pt idx="48">
                  <c:v>-0.0875753126830169</c:v>
                </c:pt>
                <c:pt idx="54">
                  <c:v>-0.241604884430877</c:v>
                </c:pt>
                <c:pt idx="55">
                  <c:v>-0.226331327570018</c:v>
                </c:pt>
                <c:pt idx="56">
                  <c:v>-0.257058468986541</c:v>
                </c:pt>
                <c:pt idx="57">
                  <c:v>-0.0910605182401424</c:v>
                </c:pt>
                <c:pt idx="63">
                  <c:v>-0.24050402859393</c:v>
                </c:pt>
                <c:pt idx="64">
                  <c:v>-0.230516875483666</c:v>
                </c:pt>
                <c:pt idx="65">
                  <c:v>-0.264069278394181</c:v>
                </c:pt>
                <c:pt idx="66">
                  <c:v>-0.102073568063176</c:v>
                </c:pt>
                <c:pt idx="72">
                  <c:v>-0.238634841189634</c:v>
                </c:pt>
                <c:pt idx="73">
                  <c:v>-0.224588484262336</c:v>
                </c:pt>
                <c:pt idx="74">
                  <c:v>-0.264982623207738</c:v>
                </c:pt>
                <c:pt idx="75">
                  <c:v>-0.0791250982123559</c:v>
                </c:pt>
                <c:pt idx="81">
                  <c:v>-0.23698674277297</c:v>
                </c:pt>
                <c:pt idx="82">
                  <c:v>-0.238958530049877</c:v>
                </c:pt>
                <c:pt idx="83">
                  <c:v>-0.259741500129769</c:v>
                </c:pt>
                <c:pt idx="84">
                  <c:v>-0.0862054703477941</c:v>
                </c:pt>
                <c:pt idx="90">
                  <c:v>-0.235769587817373</c:v>
                </c:pt>
                <c:pt idx="91">
                  <c:v>-0.242911849710983</c:v>
                </c:pt>
                <c:pt idx="92">
                  <c:v>-0.257993495962287</c:v>
                </c:pt>
                <c:pt idx="93">
                  <c:v>-0.0864179095794296</c:v>
                </c:pt>
                <c:pt idx="99">
                  <c:v>-0.227440625353834</c:v>
                </c:pt>
                <c:pt idx="100">
                  <c:v>-0.247813660951803</c:v>
                </c:pt>
                <c:pt idx="101">
                  <c:v>-0.261995360339323</c:v>
                </c:pt>
                <c:pt idx="102">
                  <c:v>-0.088886428754056</c:v>
                </c:pt>
                <c:pt idx="108">
                  <c:v>-0.241773821490619</c:v>
                </c:pt>
                <c:pt idx="109">
                  <c:v>-0.267852076887851</c:v>
                </c:pt>
                <c:pt idx="110">
                  <c:v>-0.273457201898032</c:v>
                </c:pt>
                <c:pt idx="111">
                  <c:v>-0.0753220441270501</c:v>
                </c:pt>
                <c:pt idx="117">
                  <c:v>-0.246013997264902</c:v>
                </c:pt>
                <c:pt idx="118">
                  <c:v>-0.259922875278263</c:v>
                </c:pt>
                <c:pt idx="119">
                  <c:v>-0.266880232877543</c:v>
                </c:pt>
                <c:pt idx="120">
                  <c:v>-0.0905997647361969</c:v>
                </c:pt>
                <c:pt idx="126">
                  <c:v>-0.241930267806401</c:v>
                </c:pt>
                <c:pt idx="127">
                  <c:v>-0.266764145810664</c:v>
                </c:pt>
                <c:pt idx="128">
                  <c:v>-0.268581994692951</c:v>
                </c:pt>
                <c:pt idx="129">
                  <c:v>-0.0800351605526901</c:v>
                </c:pt>
                <c:pt idx="135">
                  <c:v>-0.2297602800712</c:v>
                </c:pt>
                <c:pt idx="136">
                  <c:v>-0.278546666388456</c:v>
                </c:pt>
                <c:pt idx="137">
                  <c:v>-0.0951227907113785</c:v>
                </c:pt>
                <c:pt idx="138">
                  <c:v>-0.0895758137593279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660248"/>
        <c:axId val="-2146978424"/>
      </c:scatterChart>
      <c:valAx>
        <c:axId val="-2146660248"/>
        <c:scaling>
          <c:orientation val="minMax"/>
          <c:max val="64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Pairs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6978424"/>
        <c:crosses val="autoZero"/>
        <c:crossBetween val="midCat"/>
        <c:majorUnit val="8.0"/>
        <c:minorUnit val="1.0"/>
      </c:valAx>
      <c:valAx>
        <c:axId val="-2146978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660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52106299212598"/>
          <c:y val="0.137037037037037"/>
          <c:w val="0.868503062117235"/>
          <c:h val="0.7287037037037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MeetingPlots!$J$1</c:f>
              <c:strCache>
                <c:ptCount val="1"/>
                <c:pt idx="0">
                  <c:v>p1 pair comp</c:v>
                </c:pt>
              </c:strCache>
            </c:strRef>
          </c:tx>
          <c:xVal>
            <c:numRef>
              <c:f>MeetingPlots!$H$2:$H$145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9">
                  <c:v>5.0</c:v>
                </c:pt>
                <c:pt idx="10">
                  <c:v>6.0</c:v>
                </c:pt>
                <c:pt idx="11">
                  <c:v>7.0</c:v>
                </c:pt>
                <c:pt idx="12">
                  <c:v>8.0</c:v>
                </c:pt>
                <c:pt idx="18">
                  <c:v>9.0</c:v>
                </c:pt>
                <c:pt idx="19">
                  <c:v>10.0</c:v>
                </c:pt>
                <c:pt idx="20">
                  <c:v>11.0</c:v>
                </c:pt>
                <c:pt idx="21">
                  <c:v>12.0</c:v>
                </c:pt>
                <c:pt idx="27">
                  <c:v>13.0</c:v>
                </c:pt>
                <c:pt idx="28">
                  <c:v>14.0</c:v>
                </c:pt>
                <c:pt idx="29">
                  <c:v>15.0</c:v>
                </c:pt>
                <c:pt idx="30">
                  <c:v>16.0</c:v>
                </c:pt>
                <c:pt idx="36">
                  <c:v>17.0</c:v>
                </c:pt>
                <c:pt idx="37">
                  <c:v>18.0</c:v>
                </c:pt>
                <c:pt idx="38">
                  <c:v>19.0</c:v>
                </c:pt>
                <c:pt idx="39">
                  <c:v>20.0</c:v>
                </c:pt>
                <c:pt idx="45">
                  <c:v>21.0</c:v>
                </c:pt>
                <c:pt idx="46">
                  <c:v>22.0</c:v>
                </c:pt>
                <c:pt idx="47">
                  <c:v>23.0</c:v>
                </c:pt>
                <c:pt idx="48">
                  <c:v>24.0</c:v>
                </c:pt>
                <c:pt idx="54">
                  <c:v>25.0</c:v>
                </c:pt>
                <c:pt idx="55">
                  <c:v>26.0</c:v>
                </c:pt>
                <c:pt idx="56">
                  <c:v>27.0</c:v>
                </c:pt>
                <c:pt idx="57">
                  <c:v>28.0</c:v>
                </c:pt>
                <c:pt idx="63">
                  <c:v>29.0</c:v>
                </c:pt>
                <c:pt idx="64">
                  <c:v>30.0</c:v>
                </c:pt>
                <c:pt idx="65">
                  <c:v>31.0</c:v>
                </c:pt>
                <c:pt idx="66">
                  <c:v>32.0</c:v>
                </c:pt>
                <c:pt idx="72">
                  <c:v>33.0</c:v>
                </c:pt>
                <c:pt idx="73">
                  <c:v>34.0</c:v>
                </c:pt>
                <c:pt idx="74">
                  <c:v>35.0</c:v>
                </c:pt>
                <c:pt idx="75">
                  <c:v>36.0</c:v>
                </c:pt>
                <c:pt idx="81">
                  <c:v>37.0</c:v>
                </c:pt>
                <c:pt idx="82">
                  <c:v>38.0</c:v>
                </c:pt>
                <c:pt idx="83">
                  <c:v>39.0</c:v>
                </c:pt>
                <c:pt idx="84">
                  <c:v>40.0</c:v>
                </c:pt>
                <c:pt idx="90">
                  <c:v>41.0</c:v>
                </c:pt>
                <c:pt idx="91">
                  <c:v>42.0</c:v>
                </c:pt>
                <c:pt idx="92">
                  <c:v>43.0</c:v>
                </c:pt>
                <c:pt idx="93">
                  <c:v>44.0</c:v>
                </c:pt>
                <c:pt idx="99">
                  <c:v>45.0</c:v>
                </c:pt>
                <c:pt idx="100">
                  <c:v>46.0</c:v>
                </c:pt>
                <c:pt idx="101">
                  <c:v>47.0</c:v>
                </c:pt>
                <c:pt idx="102">
                  <c:v>48.0</c:v>
                </c:pt>
                <c:pt idx="108">
                  <c:v>49.0</c:v>
                </c:pt>
                <c:pt idx="109">
                  <c:v>50.0</c:v>
                </c:pt>
                <c:pt idx="110">
                  <c:v>51.0</c:v>
                </c:pt>
                <c:pt idx="111">
                  <c:v>52.0</c:v>
                </c:pt>
                <c:pt idx="117">
                  <c:v>53.0</c:v>
                </c:pt>
                <c:pt idx="118">
                  <c:v>54.0</c:v>
                </c:pt>
                <c:pt idx="119">
                  <c:v>55.0</c:v>
                </c:pt>
                <c:pt idx="120">
                  <c:v>56.0</c:v>
                </c:pt>
                <c:pt idx="126">
                  <c:v>57.0</c:v>
                </c:pt>
                <c:pt idx="127">
                  <c:v>58.0</c:v>
                </c:pt>
                <c:pt idx="128">
                  <c:v>59.0</c:v>
                </c:pt>
                <c:pt idx="129">
                  <c:v>60.0</c:v>
                </c:pt>
                <c:pt idx="135">
                  <c:v>61.0</c:v>
                </c:pt>
                <c:pt idx="136">
                  <c:v>62.0</c:v>
                </c:pt>
                <c:pt idx="137">
                  <c:v>63.0</c:v>
                </c:pt>
                <c:pt idx="138">
                  <c:v>64.0</c:v>
                </c:pt>
              </c:numCache>
            </c:numRef>
          </c:xVal>
          <c:yVal>
            <c:numRef>
              <c:f>MeetingPlots!$J$2:$J$145</c:f>
              <c:numCache>
                <c:formatCode>General</c:formatCode>
                <c:ptCount val="144"/>
                <c:pt idx="0">
                  <c:v>-0.0669506999391357</c:v>
                </c:pt>
                <c:pt idx="1">
                  <c:v>0.824251072413216</c:v>
                </c:pt>
                <c:pt idx="9">
                  <c:v>-0.113432937076082</c:v>
                </c:pt>
                <c:pt idx="10">
                  <c:v>-0.114688152388184</c:v>
                </c:pt>
                <c:pt idx="11">
                  <c:v>-0.16955010266523</c:v>
                </c:pt>
                <c:pt idx="12">
                  <c:v>-0.00948716317920665</c:v>
                </c:pt>
                <c:pt idx="18">
                  <c:v>0.0113470952750845</c:v>
                </c:pt>
                <c:pt idx="19">
                  <c:v>-0.103540720081919</c:v>
                </c:pt>
                <c:pt idx="20">
                  <c:v>-0.138925846036723</c:v>
                </c:pt>
                <c:pt idx="21">
                  <c:v>-0.0361744431500669</c:v>
                </c:pt>
                <c:pt idx="27">
                  <c:v>-0.0926512750867661</c:v>
                </c:pt>
                <c:pt idx="28">
                  <c:v>-0.0693056234073174</c:v>
                </c:pt>
                <c:pt idx="29">
                  <c:v>-0.118677964926072</c:v>
                </c:pt>
                <c:pt idx="30">
                  <c:v>-0.0354331718072969</c:v>
                </c:pt>
                <c:pt idx="36">
                  <c:v>-0.0922553191489361</c:v>
                </c:pt>
                <c:pt idx="37">
                  <c:v>-0.0836676698761376</c:v>
                </c:pt>
                <c:pt idx="38">
                  <c:v>-0.108824221243993</c:v>
                </c:pt>
                <c:pt idx="39">
                  <c:v>-0.0337957303569847</c:v>
                </c:pt>
                <c:pt idx="45">
                  <c:v>-0.0859710824540836</c:v>
                </c:pt>
                <c:pt idx="46">
                  <c:v>-0.0912427180885106</c:v>
                </c:pt>
                <c:pt idx="47">
                  <c:v>-0.107064518568943</c:v>
                </c:pt>
                <c:pt idx="48">
                  <c:v>-0.0302144288496998</c:v>
                </c:pt>
                <c:pt idx="54">
                  <c:v>-0.0892125625853435</c:v>
                </c:pt>
                <c:pt idx="55">
                  <c:v>-0.0948253295985879</c:v>
                </c:pt>
                <c:pt idx="56">
                  <c:v>-0.110380876705214</c:v>
                </c:pt>
                <c:pt idx="57">
                  <c:v>-0.030307552468424</c:v>
                </c:pt>
                <c:pt idx="63">
                  <c:v>-0.105764145954521</c:v>
                </c:pt>
                <c:pt idx="64">
                  <c:v>-0.102420890248881</c:v>
                </c:pt>
                <c:pt idx="65">
                  <c:v>-0.11642314009368</c:v>
                </c:pt>
                <c:pt idx="66">
                  <c:v>-0.040088386918202</c:v>
                </c:pt>
                <c:pt idx="72">
                  <c:v>-0.105144029517365</c:v>
                </c:pt>
                <c:pt idx="73">
                  <c:v>-0.10735361658702</c:v>
                </c:pt>
                <c:pt idx="74">
                  <c:v>-0.12391999061457</c:v>
                </c:pt>
                <c:pt idx="75">
                  <c:v>-0.0339332953871834</c:v>
                </c:pt>
                <c:pt idx="81">
                  <c:v>-0.107223779142568</c:v>
                </c:pt>
                <c:pt idx="82">
                  <c:v>-0.108647711149868</c:v>
                </c:pt>
                <c:pt idx="83">
                  <c:v>-0.118964746584306</c:v>
                </c:pt>
                <c:pt idx="84">
                  <c:v>-0.0373320821443329</c:v>
                </c:pt>
                <c:pt idx="90">
                  <c:v>-0.088387852956846</c:v>
                </c:pt>
                <c:pt idx="91">
                  <c:v>-0.115746402230807</c:v>
                </c:pt>
                <c:pt idx="92">
                  <c:v>-0.118265796875668</c:v>
                </c:pt>
                <c:pt idx="93">
                  <c:v>-0.037737076224434</c:v>
                </c:pt>
                <c:pt idx="99">
                  <c:v>-0.0820958038230142</c:v>
                </c:pt>
                <c:pt idx="100">
                  <c:v>-0.116383262856966</c:v>
                </c:pt>
                <c:pt idx="101">
                  <c:v>-0.125639982005527</c:v>
                </c:pt>
                <c:pt idx="102">
                  <c:v>-0.0409718505833244</c:v>
                </c:pt>
                <c:pt idx="108">
                  <c:v>-0.116179706653804</c:v>
                </c:pt>
                <c:pt idx="109">
                  <c:v>-0.126329842713505</c:v>
                </c:pt>
                <c:pt idx="110">
                  <c:v>-0.124669623038041</c:v>
                </c:pt>
                <c:pt idx="111">
                  <c:v>-0.0345601376777683</c:v>
                </c:pt>
                <c:pt idx="117">
                  <c:v>-0.136533710973644</c:v>
                </c:pt>
                <c:pt idx="118">
                  <c:v>-0.131486430401873</c:v>
                </c:pt>
                <c:pt idx="119">
                  <c:v>-0.131749042625532</c:v>
                </c:pt>
                <c:pt idx="120">
                  <c:v>-0.038379238515429</c:v>
                </c:pt>
                <c:pt idx="126">
                  <c:v>-0.121672318910794</c:v>
                </c:pt>
                <c:pt idx="127">
                  <c:v>-0.118888767929996</c:v>
                </c:pt>
                <c:pt idx="128">
                  <c:v>-0.127879229274416</c:v>
                </c:pt>
                <c:pt idx="129">
                  <c:v>-0.0387293395324006</c:v>
                </c:pt>
                <c:pt idx="135">
                  <c:v>-0.034935892214203</c:v>
                </c:pt>
                <c:pt idx="136">
                  <c:v>-0.121340971030584</c:v>
                </c:pt>
                <c:pt idx="137">
                  <c:v>-0.0840358299006992</c:v>
                </c:pt>
                <c:pt idx="138">
                  <c:v>-0.0460294186568113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340248"/>
        <c:axId val="-2142721480"/>
      </c:scatterChart>
      <c:valAx>
        <c:axId val="-2143340248"/>
        <c:scaling>
          <c:orientation val="minMax"/>
          <c:max val="64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</a:t>
                </a:r>
                <a:r>
                  <a:rPr lang="en-US" baseline="0"/>
                  <a:t> Pairs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79857959970537"/>
              <c:y val="0.9327217152263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-2142721480"/>
        <c:crossesAt val="-0.2"/>
        <c:crossBetween val="midCat"/>
        <c:majorUnit val="8.0"/>
      </c:valAx>
      <c:valAx>
        <c:axId val="-2142721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340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2963473315836"/>
          <c:y val="0.211111111111111"/>
          <c:w val="0.852416885389327"/>
          <c:h val="0.7287037037037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MeetingPlots!$K$1</c:f>
              <c:strCache>
                <c:ptCount val="1"/>
                <c:pt idx="0">
                  <c:v>p2 pair comp</c:v>
                </c:pt>
              </c:strCache>
            </c:strRef>
          </c:tx>
          <c:xVal>
            <c:numRef>
              <c:f>MeetingPlots!$H$2:$H$145</c:f>
              <c:numCache>
                <c:formatCode>General</c:formatCode>
                <c:ptCount val="14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9">
                  <c:v>5.0</c:v>
                </c:pt>
                <c:pt idx="10">
                  <c:v>6.0</c:v>
                </c:pt>
                <c:pt idx="11">
                  <c:v>7.0</c:v>
                </c:pt>
                <c:pt idx="12">
                  <c:v>8.0</c:v>
                </c:pt>
                <c:pt idx="18">
                  <c:v>9.0</c:v>
                </c:pt>
                <c:pt idx="19">
                  <c:v>10.0</c:v>
                </c:pt>
                <c:pt idx="20">
                  <c:v>11.0</c:v>
                </c:pt>
                <c:pt idx="21">
                  <c:v>12.0</c:v>
                </c:pt>
                <c:pt idx="27">
                  <c:v>13.0</c:v>
                </c:pt>
                <c:pt idx="28">
                  <c:v>14.0</c:v>
                </c:pt>
                <c:pt idx="29">
                  <c:v>15.0</c:v>
                </c:pt>
                <c:pt idx="30">
                  <c:v>16.0</c:v>
                </c:pt>
                <c:pt idx="36">
                  <c:v>17.0</c:v>
                </c:pt>
                <c:pt idx="37">
                  <c:v>18.0</c:v>
                </c:pt>
                <c:pt idx="38">
                  <c:v>19.0</c:v>
                </c:pt>
                <c:pt idx="39">
                  <c:v>20.0</c:v>
                </c:pt>
                <c:pt idx="45">
                  <c:v>21.0</c:v>
                </c:pt>
                <c:pt idx="46">
                  <c:v>22.0</c:v>
                </c:pt>
                <c:pt idx="47">
                  <c:v>23.0</c:v>
                </c:pt>
                <c:pt idx="48">
                  <c:v>24.0</c:v>
                </c:pt>
                <c:pt idx="54">
                  <c:v>25.0</c:v>
                </c:pt>
                <c:pt idx="55">
                  <c:v>26.0</c:v>
                </c:pt>
                <c:pt idx="56">
                  <c:v>27.0</c:v>
                </c:pt>
                <c:pt idx="57">
                  <c:v>28.0</c:v>
                </c:pt>
                <c:pt idx="63">
                  <c:v>29.0</c:v>
                </c:pt>
                <c:pt idx="64">
                  <c:v>30.0</c:v>
                </c:pt>
                <c:pt idx="65">
                  <c:v>31.0</c:v>
                </c:pt>
                <c:pt idx="66">
                  <c:v>32.0</c:v>
                </c:pt>
                <c:pt idx="72">
                  <c:v>33.0</c:v>
                </c:pt>
                <c:pt idx="73">
                  <c:v>34.0</c:v>
                </c:pt>
                <c:pt idx="74">
                  <c:v>35.0</c:v>
                </c:pt>
                <c:pt idx="75">
                  <c:v>36.0</c:v>
                </c:pt>
                <c:pt idx="81">
                  <c:v>37.0</c:v>
                </c:pt>
                <c:pt idx="82">
                  <c:v>38.0</c:v>
                </c:pt>
                <c:pt idx="83">
                  <c:v>39.0</c:v>
                </c:pt>
                <c:pt idx="84">
                  <c:v>40.0</c:v>
                </c:pt>
                <c:pt idx="90">
                  <c:v>41.0</c:v>
                </c:pt>
                <c:pt idx="91">
                  <c:v>42.0</c:v>
                </c:pt>
                <c:pt idx="92">
                  <c:v>43.0</c:v>
                </c:pt>
                <c:pt idx="93">
                  <c:v>44.0</c:v>
                </c:pt>
                <c:pt idx="99">
                  <c:v>45.0</c:v>
                </c:pt>
                <c:pt idx="100">
                  <c:v>46.0</c:v>
                </c:pt>
                <c:pt idx="101">
                  <c:v>47.0</c:v>
                </c:pt>
                <c:pt idx="102">
                  <c:v>48.0</c:v>
                </c:pt>
                <c:pt idx="108">
                  <c:v>49.0</c:v>
                </c:pt>
                <c:pt idx="109">
                  <c:v>50.0</c:v>
                </c:pt>
                <c:pt idx="110">
                  <c:v>51.0</c:v>
                </c:pt>
                <c:pt idx="111">
                  <c:v>52.0</c:v>
                </c:pt>
                <c:pt idx="117">
                  <c:v>53.0</c:v>
                </c:pt>
                <c:pt idx="118">
                  <c:v>54.0</c:v>
                </c:pt>
                <c:pt idx="119">
                  <c:v>55.0</c:v>
                </c:pt>
                <c:pt idx="120">
                  <c:v>56.0</c:v>
                </c:pt>
                <c:pt idx="126">
                  <c:v>57.0</c:v>
                </c:pt>
                <c:pt idx="127">
                  <c:v>58.0</c:v>
                </c:pt>
                <c:pt idx="128">
                  <c:v>59.0</c:v>
                </c:pt>
                <c:pt idx="129">
                  <c:v>60.0</c:v>
                </c:pt>
                <c:pt idx="135">
                  <c:v>61.0</c:v>
                </c:pt>
                <c:pt idx="136">
                  <c:v>62.0</c:v>
                </c:pt>
                <c:pt idx="137">
                  <c:v>63.0</c:v>
                </c:pt>
                <c:pt idx="138">
                  <c:v>64.0</c:v>
                </c:pt>
              </c:numCache>
            </c:numRef>
          </c:xVal>
          <c:yVal>
            <c:numRef>
              <c:f>MeetingPlots!$K$2:$K$145</c:f>
              <c:numCache>
                <c:formatCode>General</c:formatCode>
                <c:ptCount val="144"/>
                <c:pt idx="0">
                  <c:v>0.0253384841183418</c:v>
                </c:pt>
                <c:pt idx="1">
                  <c:v>-0.059919012074533</c:v>
                </c:pt>
                <c:pt idx="9">
                  <c:v>-0.0160959461090095</c:v>
                </c:pt>
                <c:pt idx="10">
                  <c:v>-0.0252230388634907</c:v>
                </c:pt>
                <c:pt idx="11">
                  <c:v>-0.0944369710695251</c:v>
                </c:pt>
                <c:pt idx="12">
                  <c:v>0.000419980966820072</c:v>
                </c:pt>
                <c:pt idx="18">
                  <c:v>0.0210726988415923</c:v>
                </c:pt>
                <c:pt idx="19">
                  <c:v>-0.0361119756088555</c:v>
                </c:pt>
                <c:pt idx="20">
                  <c:v>-0.0652036787281276</c:v>
                </c:pt>
                <c:pt idx="21">
                  <c:v>-0.0205749753350067</c:v>
                </c:pt>
                <c:pt idx="27">
                  <c:v>-0.00228100412542042</c:v>
                </c:pt>
                <c:pt idx="28">
                  <c:v>0.0135636120535251</c:v>
                </c:pt>
                <c:pt idx="29">
                  <c:v>-0.0431921478961604</c:v>
                </c:pt>
                <c:pt idx="30">
                  <c:v>-0.0192920260161243</c:v>
                </c:pt>
                <c:pt idx="36">
                  <c:v>0.001363698349925</c:v>
                </c:pt>
                <c:pt idx="37">
                  <c:v>0.00650079782518763</c:v>
                </c:pt>
                <c:pt idx="38">
                  <c:v>-0.0307038595104322</c:v>
                </c:pt>
                <c:pt idx="39">
                  <c:v>-0.0211847097567002</c:v>
                </c:pt>
                <c:pt idx="45">
                  <c:v>0.0046239630082959</c:v>
                </c:pt>
                <c:pt idx="46">
                  <c:v>0.00690783102713633</c:v>
                </c:pt>
                <c:pt idx="47">
                  <c:v>-0.0158425133110423</c:v>
                </c:pt>
                <c:pt idx="48">
                  <c:v>-0.0101425987406187</c:v>
                </c:pt>
                <c:pt idx="54">
                  <c:v>-0.00652528548123974</c:v>
                </c:pt>
                <c:pt idx="55">
                  <c:v>-0.00023252694182354</c:v>
                </c:pt>
                <c:pt idx="56">
                  <c:v>-0.0148512087543967</c:v>
                </c:pt>
                <c:pt idx="57">
                  <c:v>-0.0115444965513337</c:v>
                </c:pt>
                <c:pt idx="63">
                  <c:v>-0.00271812992661049</c:v>
                </c:pt>
                <c:pt idx="64">
                  <c:v>0.00222030344147047</c:v>
                </c:pt>
                <c:pt idx="65">
                  <c:v>-0.00778235398159814</c:v>
                </c:pt>
                <c:pt idx="66">
                  <c:v>-0.00464903032216744</c:v>
                </c:pt>
                <c:pt idx="72">
                  <c:v>0.00993501200126803</c:v>
                </c:pt>
                <c:pt idx="73">
                  <c:v>0.0052343952252102</c:v>
                </c:pt>
                <c:pt idx="74">
                  <c:v>-0.00590139616212195</c:v>
                </c:pt>
                <c:pt idx="75">
                  <c:v>-0.000284263526502187</c:v>
                </c:pt>
                <c:pt idx="81">
                  <c:v>0.0126105804617164</c:v>
                </c:pt>
                <c:pt idx="82">
                  <c:v>0.000945602946299775</c:v>
                </c:pt>
                <c:pt idx="83">
                  <c:v>-0.00421758408132373</c:v>
                </c:pt>
                <c:pt idx="84">
                  <c:v>-0.00115696659169141</c:v>
                </c:pt>
                <c:pt idx="90">
                  <c:v>0.00601055383356555</c:v>
                </c:pt>
                <c:pt idx="91">
                  <c:v>0.00112477358165877</c:v>
                </c:pt>
                <c:pt idx="92">
                  <c:v>-0.00563844505574579</c:v>
                </c:pt>
                <c:pt idx="93">
                  <c:v>-0.000948964406645662</c:v>
                </c:pt>
                <c:pt idx="99">
                  <c:v>0.01050156718045</c:v>
                </c:pt>
                <c:pt idx="100">
                  <c:v>0.00256165651419305</c:v>
                </c:pt>
                <c:pt idx="101">
                  <c:v>-0.00218356766082163</c:v>
                </c:pt>
                <c:pt idx="102">
                  <c:v>-0.000255947628068333</c:v>
                </c:pt>
                <c:pt idx="108">
                  <c:v>0.0115341961361678</c:v>
                </c:pt>
                <c:pt idx="109">
                  <c:v>-0.00264798033741313</c:v>
                </c:pt>
                <c:pt idx="110">
                  <c:v>-0.00141995544527555</c:v>
                </c:pt>
                <c:pt idx="111">
                  <c:v>0.00207867080952282</c:v>
                </c:pt>
                <c:pt idx="117">
                  <c:v>0.00453957159525211</c:v>
                </c:pt>
                <c:pt idx="118">
                  <c:v>-1.77725644921772E-5</c:v>
                </c:pt>
                <c:pt idx="119">
                  <c:v>-0.000627092195239543</c:v>
                </c:pt>
                <c:pt idx="120">
                  <c:v>-0.00288929219600744</c:v>
                </c:pt>
                <c:pt idx="126">
                  <c:v>0.00674331916928401</c:v>
                </c:pt>
                <c:pt idx="127">
                  <c:v>0.00879137977982647</c:v>
                </c:pt>
                <c:pt idx="128">
                  <c:v>0.0124813112376671</c:v>
                </c:pt>
                <c:pt idx="129">
                  <c:v>-0.000938560523564626</c:v>
                </c:pt>
                <c:pt idx="135">
                  <c:v>0.0184130903238963</c:v>
                </c:pt>
                <c:pt idx="136">
                  <c:v>0.00611712307317576</c:v>
                </c:pt>
                <c:pt idx="137">
                  <c:v>-0.002486130940965</c:v>
                </c:pt>
                <c:pt idx="138">
                  <c:v>-0.004586210173211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833752"/>
        <c:axId val="-2143828296"/>
      </c:scatterChart>
      <c:valAx>
        <c:axId val="-2143833752"/>
        <c:scaling>
          <c:orientation val="minMax"/>
          <c:max val="64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Pairs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3828296"/>
        <c:crossesAt val="-0.07"/>
        <c:crossBetween val="midCat"/>
        <c:majorUnit val="8.0"/>
      </c:valAx>
      <c:valAx>
        <c:axId val="-2143828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833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p0 - wire row 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25123972179534"/>
          <c:y val="0.130762696594507"/>
          <c:w val="0.883894442772118"/>
          <c:h val="0.780134425794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MeetingPlots!$AE$2</c:f>
              <c:strCache>
                <c:ptCount val="1"/>
                <c:pt idx="0">
                  <c:v>update this title on plot directly down, others are updated in this row.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MeetingPlots!$AE$3:$AE$18</c:f>
              <c:numCache>
                <c:formatCode>General</c:formatCode>
                <c:ptCount val="16"/>
                <c:pt idx="0">
                  <c:v>0.0</c:v>
                </c:pt>
                <c:pt idx="1">
                  <c:v>0.00373881</c:v>
                </c:pt>
                <c:pt idx="2">
                  <c:v>0.00296156</c:v>
                </c:pt>
                <c:pt idx="3">
                  <c:v>0.00235904</c:v>
                </c:pt>
                <c:pt idx="4">
                  <c:v>0.00180236</c:v>
                </c:pt>
                <c:pt idx="5">
                  <c:v>0.00130105</c:v>
                </c:pt>
                <c:pt idx="6">
                  <c:v>0.000943406</c:v>
                </c:pt>
                <c:pt idx="7">
                  <c:v>0.000694214</c:v>
                </c:pt>
                <c:pt idx="8">
                  <c:v>0.000507411</c:v>
                </c:pt>
                <c:pt idx="9">
                  <c:v>0.000365692</c:v>
                </c:pt>
                <c:pt idx="10">
                  <c:v>0.000268969</c:v>
                </c:pt>
                <c:pt idx="11">
                  <c:v>0.000198122</c:v>
                </c:pt>
                <c:pt idx="12">
                  <c:v>0.000144431</c:v>
                </c:pt>
                <c:pt idx="13">
                  <c:v>0.000105879</c:v>
                </c:pt>
                <c:pt idx="14">
                  <c:v>7.64324E-5</c:v>
                </c:pt>
                <c:pt idx="15">
                  <c:v>5.55625E-5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3648296"/>
        <c:axId val="-2143047320"/>
      </c:scatterChart>
      <c:valAx>
        <c:axId val="-2143648296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3047320"/>
        <c:crosses val="autoZero"/>
        <c:crossBetween val="midCat"/>
        <c:majorUnit val="9.0"/>
        <c:minorUnit val="1.0"/>
      </c:valAx>
      <c:valAx>
        <c:axId val="-2143047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648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07468706784031"/>
          <c:y val="0.120992388066252"/>
          <c:w val="0.875757326433478"/>
          <c:h val="0.78266703489971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MeetingPlots!$AF$2</c:f>
              <c:strCache>
                <c:ptCount val="1"/>
                <c:pt idx="0">
                  <c:v>p1 - wire row 6</c:v>
                </c:pt>
              </c:strCache>
            </c:strRef>
          </c:tx>
          <c:dLbls>
            <c:delete val="1"/>
          </c:dLbls>
          <c:xVal>
            <c:numRef>
              <c:f>MeetingPlots!$AD$3:$AD$18</c:f>
              <c:numCache>
                <c:formatCode>General</c:formatCode>
                <c:ptCount val="16"/>
                <c:pt idx="0">
                  <c:v>6.0</c:v>
                </c:pt>
                <c:pt idx="1">
                  <c:v>15.0</c:v>
                </c:pt>
                <c:pt idx="2">
                  <c:v>24.0</c:v>
                </c:pt>
                <c:pt idx="3">
                  <c:v>33.0</c:v>
                </c:pt>
                <c:pt idx="4">
                  <c:v>42.0</c:v>
                </c:pt>
                <c:pt idx="5">
                  <c:v>51.0</c:v>
                </c:pt>
                <c:pt idx="6">
                  <c:v>60.0</c:v>
                </c:pt>
                <c:pt idx="7">
                  <c:v>69.0</c:v>
                </c:pt>
                <c:pt idx="8">
                  <c:v>78.0</c:v>
                </c:pt>
                <c:pt idx="9">
                  <c:v>87.0</c:v>
                </c:pt>
                <c:pt idx="10">
                  <c:v>96.0</c:v>
                </c:pt>
                <c:pt idx="11">
                  <c:v>105.0</c:v>
                </c:pt>
                <c:pt idx="12">
                  <c:v>114.0</c:v>
                </c:pt>
                <c:pt idx="13">
                  <c:v>123.0</c:v>
                </c:pt>
                <c:pt idx="14">
                  <c:v>132.0</c:v>
                </c:pt>
                <c:pt idx="15">
                  <c:v>141.0</c:v>
                </c:pt>
              </c:numCache>
            </c:numRef>
          </c:xVal>
          <c:yVal>
            <c:numRef>
              <c:f>MeetingPlots!$AF$3:$AF$18</c:f>
              <c:numCache>
                <c:formatCode>General</c:formatCode>
                <c:ptCount val="16"/>
                <c:pt idx="0">
                  <c:v>0.0</c:v>
                </c:pt>
                <c:pt idx="1">
                  <c:v>0.000189571</c:v>
                </c:pt>
                <c:pt idx="2">
                  <c:v>0.000174351</c:v>
                </c:pt>
                <c:pt idx="3">
                  <c:v>0.000158776</c:v>
                </c:pt>
                <c:pt idx="4">
                  <c:v>0.000143497</c:v>
                </c:pt>
                <c:pt idx="5">
                  <c:v>0.000126895</c:v>
                </c:pt>
                <c:pt idx="6">
                  <c:v>0.000112242</c:v>
                </c:pt>
                <c:pt idx="7">
                  <c:v>9.9319E-5</c:v>
                </c:pt>
                <c:pt idx="8">
                  <c:v>8.62075E-5</c:v>
                </c:pt>
                <c:pt idx="9">
                  <c:v>7.55539E-5</c:v>
                </c:pt>
                <c:pt idx="10">
                  <c:v>6.57942E-5</c:v>
                </c:pt>
                <c:pt idx="11">
                  <c:v>5.72064E-5</c:v>
                </c:pt>
                <c:pt idx="12">
                  <c:v>4.98895E-5</c:v>
                </c:pt>
                <c:pt idx="13">
                  <c:v>4.31053E-5</c:v>
                </c:pt>
                <c:pt idx="14">
                  <c:v>3.66588E-5</c:v>
                </c:pt>
                <c:pt idx="15">
                  <c:v>3.05597E-5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-2146993976"/>
        <c:axId val="-2144094952"/>
      </c:scatterChart>
      <c:valAx>
        <c:axId val="-2146993976"/>
        <c:scaling>
          <c:orientation val="minMax"/>
          <c:max val="14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Wire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4094952"/>
        <c:crosses val="autoZero"/>
        <c:crossBetween val="midCat"/>
        <c:majorUnit val="9.0"/>
        <c:minorUnit val="1.0"/>
      </c:valAx>
      <c:valAx>
        <c:axId val="-2144094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6993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270933</xdr:colOff>
      <xdr:row>3</xdr:row>
      <xdr:rowOff>52918</xdr:rowOff>
    </xdr:from>
    <xdr:to>
      <xdr:col>21</xdr:col>
      <xdr:colOff>436033</xdr:colOff>
      <xdr:row>25</xdr:row>
      <xdr:rowOff>186268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237066</xdr:colOff>
      <xdr:row>27</xdr:row>
      <xdr:rowOff>48683</xdr:rowOff>
    </xdr:from>
    <xdr:to>
      <xdr:col>21</xdr:col>
      <xdr:colOff>376766</xdr:colOff>
      <xdr:row>46</xdr:row>
      <xdr:rowOff>131233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182034</xdr:colOff>
      <xdr:row>47</xdr:row>
      <xdr:rowOff>52916</xdr:rowOff>
    </xdr:from>
    <xdr:to>
      <xdr:col>21</xdr:col>
      <xdr:colOff>309034</xdr:colOff>
      <xdr:row>68</xdr:row>
      <xdr:rowOff>8466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186269</xdr:colOff>
      <xdr:row>68</xdr:row>
      <xdr:rowOff>169334</xdr:rowOff>
    </xdr:from>
    <xdr:to>
      <xdr:col>21</xdr:col>
      <xdr:colOff>335281</xdr:colOff>
      <xdr:row>89</xdr:row>
      <xdr:rowOff>169334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59267</xdr:colOff>
      <xdr:row>0</xdr:row>
      <xdr:rowOff>97366</xdr:rowOff>
    </xdr:from>
    <xdr:to>
      <xdr:col>28</xdr:col>
      <xdr:colOff>719667</xdr:colOff>
      <xdr:row>18</xdr:row>
      <xdr:rowOff>169333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59266</xdr:colOff>
      <xdr:row>21</xdr:row>
      <xdr:rowOff>4232</xdr:rowOff>
    </xdr:from>
    <xdr:to>
      <xdr:col>29</xdr:col>
      <xdr:colOff>16934</xdr:colOff>
      <xdr:row>38</xdr:row>
      <xdr:rowOff>135466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33865</xdr:colOff>
      <xdr:row>40</xdr:row>
      <xdr:rowOff>38100</xdr:rowOff>
    </xdr:from>
    <xdr:to>
      <xdr:col>28</xdr:col>
      <xdr:colOff>795866</xdr:colOff>
      <xdr:row>57</xdr:row>
      <xdr:rowOff>169333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76200</xdr:colOff>
      <xdr:row>19</xdr:row>
      <xdr:rowOff>84664</xdr:rowOff>
    </xdr:from>
    <xdr:to>
      <xdr:col>38</xdr:col>
      <xdr:colOff>243840</xdr:colOff>
      <xdr:row>40</xdr:row>
      <xdr:rowOff>71120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54184</xdr:colOff>
      <xdr:row>40</xdr:row>
      <xdr:rowOff>164676</xdr:rowOff>
    </xdr:from>
    <xdr:to>
      <xdr:col>38</xdr:col>
      <xdr:colOff>243839</xdr:colOff>
      <xdr:row>60</xdr:row>
      <xdr:rowOff>40640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61806</xdr:colOff>
      <xdr:row>60</xdr:row>
      <xdr:rowOff>82972</xdr:rowOff>
    </xdr:from>
    <xdr:to>
      <xdr:col>38</xdr:col>
      <xdr:colOff>243840</xdr:colOff>
      <xdr:row>79</xdr:row>
      <xdr:rowOff>182879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29</xdr:col>
      <xdr:colOff>55880</xdr:colOff>
      <xdr:row>80</xdr:row>
      <xdr:rowOff>87206</xdr:rowOff>
    </xdr:from>
    <xdr:to>
      <xdr:col>38</xdr:col>
      <xdr:colOff>223520</xdr:colOff>
      <xdr:row>99</xdr:row>
      <xdr:rowOff>162560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812800</xdr:colOff>
      <xdr:row>19</xdr:row>
      <xdr:rowOff>127000</xdr:rowOff>
    </xdr:from>
    <xdr:to>
      <xdr:col>47</xdr:col>
      <xdr:colOff>792480</xdr:colOff>
      <xdr:row>40</xdr:row>
      <xdr:rowOff>20320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0</xdr:colOff>
      <xdr:row>40</xdr:row>
      <xdr:rowOff>127000</xdr:rowOff>
    </xdr:from>
    <xdr:to>
      <xdr:col>47</xdr:col>
      <xdr:colOff>782320</xdr:colOff>
      <xdr:row>60</xdr:row>
      <xdr:rowOff>81280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10160</xdr:colOff>
      <xdr:row>60</xdr:row>
      <xdr:rowOff>147320</xdr:rowOff>
    </xdr:from>
    <xdr:to>
      <xdr:col>47</xdr:col>
      <xdr:colOff>772160</xdr:colOff>
      <xdr:row>80</xdr:row>
      <xdr:rowOff>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38</xdr:col>
      <xdr:colOff>812800</xdr:colOff>
      <xdr:row>80</xdr:row>
      <xdr:rowOff>96520</xdr:rowOff>
    </xdr:from>
    <xdr:to>
      <xdr:col>47</xdr:col>
      <xdr:colOff>762000</xdr:colOff>
      <xdr:row>99</xdr:row>
      <xdr:rowOff>142240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30480</xdr:colOff>
      <xdr:row>58</xdr:row>
      <xdr:rowOff>35560</xdr:rowOff>
    </xdr:from>
    <xdr:to>
      <xdr:col>28</xdr:col>
      <xdr:colOff>792480</xdr:colOff>
      <xdr:row>75</xdr:row>
      <xdr:rowOff>121920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162560</xdr:colOff>
      <xdr:row>90</xdr:row>
      <xdr:rowOff>101600</xdr:rowOff>
    </xdr:from>
    <xdr:to>
      <xdr:col>21</xdr:col>
      <xdr:colOff>497840</xdr:colOff>
      <xdr:row>112</xdr:row>
      <xdr:rowOff>10160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FitParameters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5"/>
  <sheetViews>
    <sheetView tabSelected="1" zoomScale="125" zoomScaleNormal="125" zoomScalePageLayoutView="125" workbookViewId="0">
      <selection activeCell="D5" sqref="D5:D6"/>
    </sheetView>
  </sheetViews>
  <sheetFormatPr baseColWidth="10" defaultRowHeight="15" x14ac:dyDescent="0"/>
  <cols>
    <col min="1" max="1" width="12.6640625" bestFit="1" customWidth="1"/>
    <col min="8" max="8" width="10.83203125" style="6"/>
    <col min="9" max="9" width="12.1640625" bestFit="1" customWidth="1"/>
  </cols>
  <sheetData>
    <row r="1" spans="1:42">
      <c r="A1" t="s">
        <v>0</v>
      </c>
      <c r="B1" t="s">
        <v>40</v>
      </c>
      <c r="C1" t="s">
        <v>41</v>
      </c>
      <c r="D1" t="s">
        <v>1</v>
      </c>
      <c r="E1" t="s">
        <v>19</v>
      </c>
      <c r="F1" t="s">
        <v>45</v>
      </c>
      <c r="G1" t="s">
        <v>21</v>
      </c>
      <c r="H1" s="6" t="s">
        <v>22</v>
      </c>
      <c r="I1" t="s">
        <v>23</v>
      </c>
      <c r="J1" t="s">
        <v>24</v>
      </c>
      <c r="K1" t="s">
        <v>25</v>
      </c>
      <c r="L1" t="s">
        <v>19</v>
      </c>
      <c r="AD1" t="s">
        <v>30</v>
      </c>
      <c r="AE1">
        <v>5</v>
      </c>
      <c r="AF1" t="s">
        <v>38</v>
      </c>
      <c r="AJ1" t="s">
        <v>30</v>
      </c>
      <c r="AK1">
        <v>7</v>
      </c>
      <c r="AL1" s="2" t="s">
        <v>37</v>
      </c>
      <c r="AP1" s="9" t="s">
        <v>42</v>
      </c>
    </row>
    <row r="2" spans="1:42">
      <c r="A2" s="5">
        <v>1</v>
      </c>
      <c r="B2">
        <v>2.6949999999999999E-4</v>
      </c>
      <c r="C2" s="1">
        <v>2.3819999999999999E-5</v>
      </c>
      <c r="D2">
        <v>395.7</v>
      </c>
      <c r="E2" s="1">
        <f>C2/B2</f>
        <v>8.8385899814471244E-2</v>
      </c>
      <c r="F2" s="1">
        <f>E2/$E$2</f>
        <v>1</v>
      </c>
      <c r="G2" t="s">
        <v>2</v>
      </c>
      <c r="H2" s="6">
        <v>1</v>
      </c>
      <c r="I2">
        <f t="shared" ref="I2" si="0">(B2-B10)/(AVERAGE(B2,B10))</f>
        <v>-0.22901264990964354</v>
      </c>
      <c r="J2">
        <f>(C2-C10)/(AVERAGE(C2,C10))</f>
        <v>-6.6950699939135702E-2</v>
      </c>
      <c r="K2">
        <f>(D2-D8)/(AVERAGE(D2,D8))</f>
        <v>2.5338484118341827E-2</v>
      </c>
      <c r="L2">
        <f>(E2-E10)/(AVERAGE(E2,E10))</f>
        <v>0.16268554633195387</v>
      </c>
      <c r="AD2" t="s">
        <v>29</v>
      </c>
      <c r="AE2" s="10" t="s">
        <v>44</v>
      </c>
      <c r="AF2" t="s">
        <v>31</v>
      </c>
      <c r="AG2" t="s">
        <v>32</v>
      </c>
      <c r="AH2" t="s">
        <v>33</v>
      </c>
      <c r="AJ2" t="s">
        <v>29</v>
      </c>
      <c r="AK2" t="s">
        <v>39</v>
      </c>
      <c r="AL2" t="s">
        <v>34</v>
      </c>
      <c r="AM2" t="s">
        <v>35</v>
      </c>
      <c r="AN2" t="s">
        <v>36</v>
      </c>
    </row>
    <row r="3" spans="1:42">
      <c r="A3" s="5">
        <v>2</v>
      </c>
      <c r="B3">
        <v>6.9367099999999998E-4</v>
      </c>
      <c r="C3" s="1">
        <v>8.0158600000000002E-5</v>
      </c>
      <c r="D3">
        <v>289.738</v>
      </c>
      <c r="E3" s="1">
        <f t="shared" ref="E3:E67" si="1">C3/B3</f>
        <v>0.11555708686106238</v>
      </c>
      <c r="F3" s="1">
        <f t="shared" ref="F3:F10" si="2">E3/$E$2</f>
        <v>1.3074154034028678</v>
      </c>
      <c r="G3" t="s">
        <v>3</v>
      </c>
      <c r="H3" s="6">
        <v>2</v>
      </c>
      <c r="I3">
        <f>(B3-B9)/(AVERAGE(B3,B9))</f>
        <v>-0.30971703572842746</v>
      </c>
      <c r="J3">
        <f>(C3-C11)/(AVERAGE(C3,C11))</f>
        <v>0.82425107241321593</v>
      </c>
      <c r="K3">
        <f>(D3-D9)/(AVERAGE(D3,D9))</f>
        <v>-5.9919012074532964E-2</v>
      </c>
      <c r="L3">
        <f>(E3-E9)/(AVERAGE(E3,E9))</f>
        <v>0.15096476780432666</v>
      </c>
      <c r="AD3">
        <f ca="1">OFFSET(A$12,9*(ROW()-3)+(-$AE$1),0)</f>
        <v>6</v>
      </c>
      <c r="AE3">
        <f t="shared" ref="AE3" ca="1" si="3">OFFSET(B$12,9*(ROW()-3)+(-$AE$1),0)</f>
        <v>0</v>
      </c>
      <c r="AF3">
        <f t="shared" ref="AF3" ca="1" si="4">OFFSET(C$12,9*(ROW()-3)+(-$AE$1),0)</f>
        <v>0</v>
      </c>
      <c r="AG3">
        <f t="shared" ref="AG3" ca="1" si="5">OFFSET(D$12,9*(ROW()-3)+(-$AE$1),0)</f>
        <v>0</v>
      </c>
      <c r="AH3" t="e">
        <f t="shared" ref="AH3" ca="1" si="6">AF3/AE3</f>
        <v>#DIV/0!</v>
      </c>
      <c r="AJ3">
        <f ca="1">OFFSET(A$12,9*(ROW()-3)+(-$AK$1),0)</f>
        <v>4</v>
      </c>
      <c r="AK3">
        <f t="shared" ref="AK3" ca="1" si="7">OFFSET(B$12,9*(ROW()-3)+(-$AK$1),0)</f>
        <v>3.9816599999999997E-3</v>
      </c>
      <c r="AL3">
        <f t="shared" ref="AL3" ca="1" si="8">OFFSET(C$12,9*(ROW()-3)+(-$AK$1),0)</f>
        <v>1.806E-4</v>
      </c>
      <c r="AM3">
        <f t="shared" ref="AM3" ca="1" si="9">OFFSET(D$12,9*(ROW()-3)+(-$AK$1),0)</f>
        <v>359.2</v>
      </c>
      <c r="AN3">
        <f t="shared" ref="AN3" ca="1" si="10">AL3/AK3</f>
        <v>4.5357966275372585E-2</v>
      </c>
    </row>
    <row r="4" spans="1:42">
      <c r="A4" s="5">
        <v>3</v>
      </c>
      <c r="B4">
        <v>1.9941199999999998E-3</v>
      </c>
      <c r="C4">
        <v>1.31958E-4</v>
      </c>
      <c r="D4">
        <v>312.803</v>
      </c>
      <c r="E4" s="1">
        <f t="shared" si="1"/>
        <v>6.6173550237698844E-2</v>
      </c>
      <c r="F4" s="1">
        <f t="shared" si="2"/>
        <v>0.74868899198404026</v>
      </c>
      <c r="G4" t="s">
        <v>4</v>
      </c>
      <c r="H4" s="8">
        <v>3</v>
      </c>
      <c r="I4" s="10" t="s">
        <v>28</v>
      </c>
      <c r="AD4">
        <f t="shared" ref="AD4:AD18" ca="1" si="11">OFFSET(A$12,9*(ROW()-3)+(-$AE$1),0)</f>
        <v>15</v>
      </c>
      <c r="AE4">
        <f t="shared" ref="AE4:AE17" ca="1" si="12">OFFSET(B$12,9*(ROW()-3)+(-$AE$1),0)</f>
        <v>3.73881E-3</v>
      </c>
      <c r="AF4">
        <f t="shared" ref="AF4:AF17" ca="1" si="13">OFFSET(C$12,9*(ROW()-3)+(-$AE$1),0)</f>
        <v>1.89571E-4</v>
      </c>
      <c r="AG4">
        <f t="shared" ref="AG4:AG17" ca="1" si="14">OFFSET(D$12,9*(ROW()-3)+(-$AE$1),0)</f>
        <v>335.65899999999999</v>
      </c>
      <c r="AH4">
        <f t="shared" ref="AH4:AH17" ca="1" si="15">AF4/AE4</f>
        <v>5.0703566107932738E-2</v>
      </c>
      <c r="AJ4">
        <f t="shared" ref="AJ4:AJ18" ca="1" si="16">OFFSET(A$12,9*(ROW()-3)+(-$AK$1),0)</f>
        <v>13</v>
      </c>
      <c r="AK4">
        <f t="shared" ref="AK4:AK16" ca="1" si="17">OFFSET(B$12,9*(ROW()-3)+(-$AK$1),0)</f>
        <v>3.3766199999999999E-3</v>
      </c>
      <c r="AL4">
        <f t="shared" ref="AL4:AL16" ca="1" si="18">OFFSET(C$12,9*(ROW()-3)+(-$AK$1),0)</f>
        <v>1.8778100000000001E-4</v>
      </c>
      <c r="AM4">
        <f t="shared" ref="AM4:AM16" ca="1" si="19">OFFSET(D$12,9*(ROW()-3)+(-$AK$1),0)</f>
        <v>335.8</v>
      </c>
      <c r="AN4">
        <f t="shared" ref="AN4:AN18" ca="1" si="20">AL4/AK4</f>
        <v>5.5612120996736389E-2</v>
      </c>
    </row>
    <row r="5" spans="1:42">
      <c r="A5" s="5">
        <v>4</v>
      </c>
      <c r="B5">
        <v>3.9816599999999997E-3</v>
      </c>
      <c r="C5">
        <v>1.806E-4</v>
      </c>
      <c r="D5">
        <v>359.2</v>
      </c>
      <c r="E5" s="1">
        <f t="shared" si="1"/>
        <v>4.5357966275372585E-2</v>
      </c>
      <c r="F5" s="1">
        <f t="shared" si="2"/>
        <v>0.51318102062186866</v>
      </c>
      <c r="G5" s="3" t="s">
        <v>5</v>
      </c>
      <c r="H5" s="7">
        <v>4</v>
      </c>
      <c r="I5" s="10" t="s">
        <v>14</v>
      </c>
      <c r="J5" s="3"/>
      <c r="K5" s="3"/>
      <c r="L5" s="3"/>
      <c r="AD5">
        <f t="shared" ca="1" si="11"/>
        <v>24</v>
      </c>
      <c r="AE5">
        <f t="shared" ca="1" si="12"/>
        <v>2.9615599999999998E-3</v>
      </c>
      <c r="AF5">
        <f t="shared" ca="1" si="13"/>
        <v>1.74351E-4</v>
      </c>
      <c r="AG5">
        <f t="shared" ca="1" si="14"/>
        <v>323.58699999999999</v>
      </c>
      <c r="AH5">
        <f t="shared" ca="1" si="15"/>
        <v>5.8871338078580214E-2</v>
      </c>
      <c r="AJ5">
        <f t="shared" ca="1" si="16"/>
        <v>22</v>
      </c>
      <c r="AK5">
        <f t="shared" ca="1" si="17"/>
        <v>2.69806E-3</v>
      </c>
      <c r="AL5">
        <f t="shared" ca="1" si="18"/>
        <v>1.6815600000000001E-4</v>
      </c>
      <c r="AM5">
        <f t="shared" ca="1" si="19"/>
        <v>316.99700000000001</v>
      </c>
      <c r="AN5">
        <f t="shared" ca="1" si="20"/>
        <v>6.2324781509677331E-2</v>
      </c>
    </row>
    <row r="6" spans="1:42">
      <c r="A6" s="5">
        <v>5</v>
      </c>
      <c r="B6">
        <v>4.4688999999999996E-3</v>
      </c>
      <c r="C6">
        <v>1.9000000000000001E-4</v>
      </c>
      <c r="D6">
        <v>366.8</v>
      </c>
      <c r="E6" s="1">
        <f t="shared" si="1"/>
        <v>4.2516055405133257E-2</v>
      </c>
      <c r="F6" s="1">
        <f t="shared" si="2"/>
        <v>0.48102757899594512</v>
      </c>
      <c r="G6">
        <v>5</v>
      </c>
      <c r="AD6">
        <f t="shared" ca="1" si="11"/>
        <v>33</v>
      </c>
      <c r="AE6">
        <f t="shared" ca="1" si="12"/>
        <v>2.3590400000000002E-3</v>
      </c>
      <c r="AF6">
        <f t="shared" ca="1" si="13"/>
        <v>1.5877600000000001E-4</v>
      </c>
      <c r="AG6">
        <f t="shared" ca="1" si="14"/>
        <v>314.27100000000002</v>
      </c>
      <c r="AH6">
        <f t="shared" ca="1" si="15"/>
        <v>6.7305344546934348E-2</v>
      </c>
      <c r="AJ6">
        <f t="shared" ca="1" si="16"/>
        <v>31</v>
      </c>
      <c r="AK6">
        <f t="shared" ca="1" si="17"/>
        <v>2.1497600000000001E-3</v>
      </c>
      <c r="AL6">
        <f t="shared" ca="1" si="18"/>
        <v>1.5324800000000001E-4</v>
      </c>
      <c r="AM6">
        <f t="shared" ca="1" si="19"/>
        <v>308.26600000000002</v>
      </c>
      <c r="AN6">
        <f t="shared" ca="1" si="20"/>
        <v>7.1286097052694258E-2</v>
      </c>
    </row>
    <row r="7" spans="1:42">
      <c r="A7" s="5">
        <v>6</v>
      </c>
      <c r="E7" s="1"/>
      <c r="F7" s="1"/>
      <c r="AD7">
        <f t="shared" ca="1" si="11"/>
        <v>42</v>
      </c>
      <c r="AE7">
        <f t="shared" ca="1" si="12"/>
        <v>1.80236E-3</v>
      </c>
      <c r="AF7">
        <f t="shared" ca="1" si="13"/>
        <v>1.43497E-4</v>
      </c>
      <c r="AG7">
        <f t="shared" ca="1" si="14"/>
        <v>300.58199999999999</v>
      </c>
      <c r="AH7">
        <f t="shared" ca="1" si="15"/>
        <v>7.961616991056171E-2</v>
      </c>
      <c r="AJ7">
        <f t="shared" ca="1" si="16"/>
        <v>40</v>
      </c>
      <c r="AK7">
        <f t="shared" ca="1" si="17"/>
        <v>1.63328E-3</v>
      </c>
      <c r="AL7">
        <f t="shared" ca="1" si="18"/>
        <v>1.3872799999999999E-4</v>
      </c>
      <c r="AM7">
        <f t="shared" ca="1" si="19"/>
        <v>294.28100000000001</v>
      </c>
      <c r="AN7">
        <f t="shared" ca="1" si="20"/>
        <v>8.493828369905955E-2</v>
      </c>
    </row>
    <row r="8" spans="1:42">
      <c r="A8" s="5">
        <v>7</v>
      </c>
      <c r="B8">
        <v>7.3456399999999996E-3</v>
      </c>
      <c r="C8">
        <v>2.7522899999999999E-4</v>
      </c>
      <c r="D8">
        <v>385.79899999999998</v>
      </c>
      <c r="E8" s="1">
        <f t="shared" si="1"/>
        <v>3.7468348571397456E-2</v>
      </c>
      <c r="F8" s="1">
        <f t="shared" si="2"/>
        <v>0.42391771368562614</v>
      </c>
      <c r="W8" t="s">
        <v>20</v>
      </c>
      <c r="AD8">
        <f t="shared" ca="1" si="11"/>
        <v>51</v>
      </c>
      <c r="AE8">
        <f t="shared" ca="1" si="12"/>
        <v>1.30105E-3</v>
      </c>
      <c r="AF8">
        <f t="shared" ca="1" si="13"/>
        <v>1.26895E-4</v>
      </c>
      <c r="AG8">
        <f t="shared" ca="1" si="14"/>
        <v>288.661</v>
      </c>
      <c r="AH8">
        <f t="shared" ca="1" si="15"/>
        <v>9.753276199992314E-2</v>
      </c>
      <c r="AJ8">
        <f t="shared" ca="1" si="16"/>
        <v>49</v>
      </c>
      <c r="AK8">
        <f t="shared" ca="1" si="17"/>
        <v>1.1918899999999999E-3</v>
      </c>
      <c r="AL8">
        <f t="shared" ca="1" si="18"/>
        <v>1.23118E-4</v>
      </c>
      <c r="AM8">
        <f t="shared" ca="1" si="19"/>
        <v>285.74799999999999</v>
      </c>
      <c r="AN8">
        <f t="shared" ca="1" si="20"/>
        <v>0.10329644514174967</v>
      </c>
    </row>
    <row r="9" spans="1:42">
      <c r="A9" s="5">
        <v>8</v>
      </c>
      <c r="B9">
        <v>9.47879E-4</v>
      </c>
      <c r="C9" s="1">
        <v>9.4158899999999997E-5</v>
      </c>
      <c r="D9">
        <v>307.63499999999999</v>
      </c>
      <c r="E9" s="1">
        <f t="shared" si="1"/>
        <v>9.9336413191979139E-2</v>
      </c>
      <c r="F9" s="1">
        <f t="shared" si="2"/>
        <v>1.1238943474071528</v>
      </c>
      <c r="H9"/>
      <c r="W9" t="s">
        <v>26</v>
      </c>
      <c r="AD9">
        <f t="shared" ca="1" si="11"/>
        <v>60</v>
      </c>
      <c r="AE9">
        <f t="shared" ca="1" si="12"/>
        <v>9.4340600000000004E-4</v>
      </c>
      <c r="AF9">
        <f t="shared" ca="1" si="13"/>
        <v>1.12242E-4</v>
      </c>
      <c r="AG9">
        <f t="shared" ca="1" si="14"/>
        <v>284.27699999999999</v>
      </c>
      <c r="AH9">
        <f t="shared" ca="1" si="15"/>
        <v>0.11897528741602237</v>
      </c>
      <c r="AJ9">
        <f t="shared" ca="1" si="16"/>
        <v>58</v>
      </c>
      <c r="AK9">
        <f t="shared" ca="1" si="17"/>
        <v>8.6123999999999999E-4</v>
      </c>
      <c r="AL9">
        <f t="shared" ca="1" si="18"/>
        <v>1.08891E-4</v>
      </c>
      <c r="AM9">
        <f t="shared" ca="1" si="19"/>
        <v>281.01400000000001</v>
      </c>
      <c r="AN9">
        <f t="shared" ca="1" si="20"/>
        <v>0.12643514003065348</v>
      </c>
    </row>
    <row r="10" spans="1:42">
      <c r="A10" s="5">
        <v>9</v>
      </c>
      <c r="B10">
        <v>3.392E-4</v>
      </c>
      <c r="C10" s="1">
        <v>2.5469999999999998E-5</v>
      </c>
      <c r="D10">
        <v>397.8</v>
      </c>
      <c r="E10" s="1">
        <f t="shared" si="1"/>
        <v>7.5088443396226404E-2</v>
      </c>
      <c r="F10" s="1">
        <f t="shared" si="2"/>
        <v>0.84955228779525671</v>
      </c>
      <c r="W10">
        <v>1</v>
      </c>
      <c r="X10">
        <v>144</v>
      </c>
      <c r="AD10">
        <f t="shared" ca="1" si="11"/>
        <v>69</v>
      </c>
      <c r="AE10">
        <f t="shared" ca="1" si="12"/>
        <v>6.9421399999999996E-4</v>
      </c>
      <c r="AF10">
        <f t="shared" ca="1" si="13"/>
        <v>9.9319000000000002E-5</v>
      </c>
      <c r="AG10">
        <f t="shared" ca="1" si="14"/>
        <v>280.92500000000001</v>
      </c>
      <c r="AH10">
        <f t="shared" ca="1" si="15"/>
        <v>0.14306683529862552</v>
      </c>
      <c r="AJ10">
        <f t="shared" ca="1" si="16"/>
        <v>67</v>
      </c>
      <c r="AK10">
        <f t="shared" ca="1" si="17"/>
        <v>6.2679399999999996E-4</v>
      </c>
      <c r="AL10">
        <f t="shared" ca="1" si="18"/>
        <v>9.5415700000000002E-5</v>
      </c>
      <c r="AM10">
        <f t="shared" ca="1" si="19"/>
        <v>279.62200000000001</v>
      </c>
      <c r="AN10">
        <f t="shared" ca="1" si="20"/>
        <v>0.15222816427725858</v>
      </c>
    </row>
    <row r="11" spans="1:42">
      <c r="A11">
        <v>10</v>
      </c>
      <c r="B11">
        <v>2.9984599999999999E-4</v>
      </c>
      <c r="C11" s="1">
        <v>3.3370400000000002E-5</v>
      </c>
      <c r="D11">
        <v>378.14600000000002</v>
      </c>
      <c r="E11" s="1">
        <f t="shared" si="1"/>
        <v>0.11129179645551383</v>
      </c>
      <c r="F11" s="1">
        <f>E11/$E$11</f>
        <v>1</v>
      </c>
      <c r="G11" t="s">
        <v>6</v>
      </c>
      <c r="H11" s="6">
        <v>5</v>
      </c>
      <c r="I11">
        <f>(B11-B19)/(AVERAGE(B11,B19))</f>
        <v>-0.19767801811061722</v>
      </c>
      <c r="J11">
        <f t="shared" ref="J11" si="21">(C11-C19)/(AVERAGE(C11,C19))</f>
        <v>-0.11343293707608215</v>
      </c>
      <c r="K11">
        <f>(D11-D19)/(AVERAGE(D11,D19))</f>
        <v>-1.6095946109009551E-2</v>
      </c>
      <c r="L11">
        <f>(E11-E19)/(AVERAGE(E11,E19))</f>
        <v>8.4720004396840007E-2</v>
      </c>
      <c r="W11">
        <v>353</v>
      </c>
      <c r="X11">
        <v>353</v>
      </c>
      <c r="AD11">
        <f t="shared" ca="1" si="11"/>
        <v>78</v>
      </c>
      <c r="AE11">
        <f t="shared" ca="1" si="12"/>
        <v>5.0741100000000004E-4</v>
      </c>
      <c r="AF11">
        <f t="shared" ca="1" si="13"/>
        <v>8.6207500000000004E-5</v>
      </c>
      <c r="AG11">
        <f t="shared" ca="1" si="14"/>
        <v>281.46899999999999</v>
      </c>
      <c r="AH11">
        <f t="shared" ca="1" si="15"/>
        <v>0.16989678978185335</v>
      </c>
      <c r="AJ11">
        <f t="shared" ca="1" si="16"/>
        <v>76</v>
      </c>
      <c r="AK11">
        <f t="shared" ca="1" si="17"/>
        <v>4.6879000000000002E-4</v>
      </c>
      <c r="AL11">
        <f t="shared" ca="1" si="18"/>
        <v>8.3331000000000006E-5</v>
      </c>
      <c r="AM11">
        <f t="shared" ca="1" si="19"/>
        <v>281.38900000000001</v>
      </c>
      <c r="AN11">
        <f t="shared" ca="1" si="20"/>
        <v>0.17775763134879158</v>
      </c>
    </row>
    <row r="12" spans="1:42">
      <c r="A12">
        <v>11</v>
      </c>
      <c r="B12">
        <v>7.3088700000000005E-4</v>
      </c>
      <c r="C12" s="1">
        <v>9.2362700000000003E-5</v>
      </c>
      <c r="D12">
        <v>278.291</v>
      </c>
      <c r="E12" s="1">
        <f t="shared" si="1"/>
        <v>0.1263706975223256</v>
      </c>
      <c r="F12" s="1">
        <f t="shared" ref="F12:F19" si="22">E12/$E$11</f>
        <v>1.1354897804425252</v>
      </c>
      <c r="G12" t="s">
        <v>7</v>
      </c>
      <c r="H12" s="6">
        <v>6</v>
      </c>
      <c r="I12">
        <f>(B12-B18)/(AVERAGE(B12,B18))</f>
        <v>-0.25915765693077292</v>
      </c>
      <c r="J12">
        <f t="shared" ref="J12" si="23">(C12-C18)/(AVERAGE(C12,C18))</f>
        <v>-0.11468815238818401</v>
      </c>
      <c r="K12">
        <f>(D12-D18)/(AVERAGE(D12,D18))</f>
        <v>-2.5223038863490744E-2</v>
      </c>
      <c r="L12">
        <f>(E12-E18)/(AVERAGE(E12,E18))</f>
        <v>0.1455510328763098</v>
      </c>
      <c r="AD12">
        <f t="shared" ca="1" si="11"/>
        <v>87</v>
      </c>
      <c r="AE12">
        <f t="shared" ca="1" si="12"/>
        <v>3.6569199999999998E-4</v>
      </c>
      <c r="AF12">
        <f t="shared" ca="1" si="13"/>
        <v>7.5553899999999995E-5</v>
      </c>
      <c r="AG12">
        <f t="shared" ca="1" si="14"/>
        <v>278.47500000000002</v>
      </c>
      <c r="AH12">
        <f t="shared" ca="1" si="15"/>
        <v>0.20660528532207431</v>
      </c>
      <c r="AJ12">
        <f t="shared" ca="1" si="16"/>
        <v>85</v>
      </c>
      <c r="AK12">
        <f t="shared" ca="1" si="17"/>
        <v>3.3546999999999998E-4</v>
      </c>
      <c r="AL12">
        <f t="shared" ca="1" si="18"/>
        <v>7.2785000000000002E-5</v>
      </c>
      <c r="AM12">
        <f t="shared" ca="1" si="19"/>
        <v>278.15300000000002</v>
      </c>
      <c r="AN12">
        <f t="shared" ca="1" si="20"/>
        <v>0.2169642590991743</v>
      </c>
    </row>
    <row r="13" spans="1:42">
      <c r="A13">
        <v>12</v>
      </c>
      <c r="B13">
        <v>1.81291E-3</v>
      </c>
      <c r="C13">
        <v>1.35057E-4</v>
      </c>
      <c r="D13">
        <v>279.77</v>
      </c>
      <c r="E13" s="1">
        <f t="shared" si="1"/>
        <v>7.4497355081057523E-2</v>
      </c>
      <c r="F13" s="1">
        <f t="shared" si="22"/>
        <v>0.66938765887237717</v>
      </c>
      <c r="G13" t="s">
        <v>8</v>
      </c>
      <c r="H13" s="6">
        <v>7</v>
      </c>
      <c r="I13">
        <f>(B13-B17)/(AVERAGE(B13,B17))</f>
        <v>-0.33084205510888498</v>
      </c>
      <c r="J13">
        <f>(C13-C17)/(AVERAGE(C13,C17))</f>
        <v>-0.16955010266523002</v>
      </c>
      <c r="K13">
        <f>(D13-D17)/(AVERAGE(D13,D17))</f>
        <v>-9.4436971069525158E-2</v>
      </c>
      <c r="L13">
        <f>(E13-E17)/(AVERAGE(E13,E17))</f>
        <v>0.16358601335117687</v>
      </c>
      <c r="AD13">
        <f t="shared" ca="1" si="11"/>
        <v>96</v>
      </c>
      <c r="AE13">
        <f t="shared" ca="1" si="12"/>
        <v>2.6896899999999998E-4</v>
      </c>
      <c r="AF13">
        <f t="shared" ca="1" si="13"/>
        <v>6.5794200000000001E-5</v>
      </c>
      <c r="AG13">
        <f t="shared" ca="1" si="14"/>
        <v>278.33</v>
      </c>
      <c r="AH13">
        <f t="shared" ca="1" si="15"/>
        <v>0.24461629407106397</v>
      </c>
      <c r="AJ13">
        <f t="shared" ca="1" si="16"/>
        <v>94</v>
      </c>
      <c r="AK13">
        <f t="shared" ca="1" si="17"/>
        <v>2.4668800000000001E-4</v>
      </c>
      <c r="AL13">
        <f t="shared" ca="1" si="18"/>
        <v>6.3357300000000004E-5</v>
      </c>
      <c r="AM13">
        <f t="shared" ca="1" si="19"/>
        <v>278.06599999999997</v>
      </c>
      <c r="AN13">
        <f t="shared" ca="1" si="20"/>
        <v>0.25683170644700998</v>
      </c>
    </row>
    <row r="14" spans="1:42">
      <c r="A14">
        <v>13</v>
      </c>
      <c r="B14">
        <v>3.3766199999999999E-3</v>
      </c>
      <c r="C14">
        <v>1.8778100000000001E-4</v>
      </c>
      <c r="D14">
        <v>335.8</v>
      </c>
      <c r="E14" s="1">
        <f t="shared" si="1"/>
        <v>5.5612120996736389E-2</v>
      </c>
      <c r="F14" s="1">
        <f t="shared" si="22"/>
        <v>0.4996964984653291</v>
      </c>
      <c r="G14" t="s">
        <v>9</v>
      </c>
      <c r="H14" s="6">
        <v>8</v>
      </c>
      <c r="I14">
        <f>(B14-B16)/(AVERAGE(B14,B16))</f>
        <v>-0.10180410741163924</v>
      </c>
      <c r="J14">
        <f>(C14-C16)/(AVERAGE(C14,C16))</f>
        <v>-9.4871631792066546E-3</v>
      </c>
      <c r="K14">
        <f>(D14-D16)/(AVERAGE(D14,D16))</f>
        <v>4.1998096682007254E-4</v>
      </c>
      <c r="L14">
        <f>(E14-E16)/(AVERAGE(E14,E16))</f>
        <v>9.2339240284853116E-2</v>
      </c>
      <c r="AD14">
        <f t="shared" ca="1" si="11"/>
        <v>105</v>
      </c>
      <c r="AE14">
        <f t="shared" ca="1" si="12"/>
        <v>1.9812200000000001E-4</v>
      </c>
      <c r="AF14">
        <f t="shared" ca="1" si="13"/>
        <v>5.7206400000000002E-5</v>
      </c>
      <c r="AG14">
        <f t="shared" ca="1" si="14"/>
        <v>277.43599999999998</v>
      </c>
      <c r="AH14">
        <f t="shared" ca="1" si="15"/>
        <v>0.28874329958308514</v>
      </c>
      <c r="AJ14">
        <f t="shared" ca="1" si="16"/>
        <v>103</v>
      </c>
      <c r="AK14">
        <f t="shared" ca="1" si="17"/>
        <v>1.81261E-4</v>
      </c>
      <c r="AL14">
        <f t="shared" ca="1" si="18"/>
        <v>5.49096E-5</v>
      </c>
      <c r="AM14">
        <f t="shared" ca="1" si="19"/>
        <v>277.36500000000001</v>
      </c>
      <c r="AN14">
        <f t="shared" ca="1" si="20"/>
        <v>0.30293113245540959</v>
      </c>
    </row>
    <row r="15" spans="1:42">
      <c r="A15">
        <v>14</v>
      </c>
      <c r="B15">
        <v>3.7019399999999999E-3</v>
      </c>
      <c r="C15">
        <v>1.83513E-4</v>
      </c>
      <c r="D15">
        <v>323.23399999999998</v>
      </c>
      <c r="E15" s="1">
        <f t="shared" si="1"/>
        <v>4.9572116241754324E-2</v>
      </c>
      <c r="F15" s="1">
        <f t="shared" si="22"/>
        <v>0.44542471072043088</v>
      </c>
      <c r="G15">
        <v>14</v>
      </c>
      <c r="AD15">
        <f t="shared" ca="1" si="11"/>
        <v>114</v>
      </c>
      <c r="AE15">
        <f t="shared" ca="1" si="12"/>
        <v>1.4443099999999999E-4</v>
      </c>
      <c r="AF15">
        <f t="shared" ca="1" si="13"/>
        <v>4.9889499999999997E-5</v>
      </c>
      <c r="AG15">
        <f t="shared" ca="1" si="14"/>
        <v>275.851</v>
      </c>
      <c r="AH15">
        <f t="shared" ca="1" si="15"/>
        <v>0.34542099687740169</v>
      </c>
      <c r="AJ15">
        <f t="shared" ca="1" si="16"/>
        <v>112</v>
      </c>
      <c r="AK15">
        <f t="shared" ca="1" si="17"/>
        <v>1.3394700000000001E-4</v>
      </c>
      <c r="AL15">
        <f t="shared" ca="1" si="18"/>
        <v>4.8194600000000001E-5</v>
      </c>
      <c r="AM15">
        <f t="shared" ca="1" si="19"/>
        <v>276.42500000000001</v>
      </c>
      <c r="AN15">
        <f t="shared" ca="1" si="20"/>
        <v>0.35980350437113184</v>
      </c>
    </row>
    <row r="16" spans="1:42">
      <c r="A16">
        <v>15</v>
      </c>
      <c r="B16">
        <v>3.73881E-3</v>
      </c>
      <c r="C16">
        <v>1.89571E-4</v>
      </c>
      <c r="D16">
        <v>335.65899999999999</v>
      </c>
      <c r="E16" s="1">
        <f t="shared" si="1"/>
        <v>5.0703566107932738E-2</v>
      </c>
      <c r="F16" s="1">
        <f t="shared" si="22"/>
        <v>0.45559122705149474</v>
      </c>
      <c r="AD16">
        <f t="shared" ca="1" si="11"/>
        <v>123</v>
      </c>
      <c r="AE16">
        <f t="shared" ca="1" si="12"/>
        <v>1.0587899999999999E-4</v>
      </c>
      <c r="AF16">
        <f t="shared" ca="1" si="13"/>
        <v>4.3105300000000002E-5</v>
      </c>
      <c r="AG16">
        <f t="shared" ca="1" si="14"/>
        <v>275.89800000000002</v>
      </c>
      <c r="AH16">
        <f t="shared" ca="1" si="15"/>
        <v>0.40711850319704573</v>
      </c>
      <c r="AJ16">
        <f t="shared" ca="1" si="16"/>
        <v>121</v>
      </c>
      <c r="AK16">
        <f t="shared" ca="1" si="17"/>
        <v>9.6702100000000004E-5</v>
      </c>
      <c r="AL16">
        <f t="shared" ca="1" si="18"/>
        <v>4.14821E-5</v>
      </c>
      <c r="AM16">
        <f t="shared" ca="1" si="19"/>
        <v>275.10199999999998</v>
      </c>
      <c r="AN16">
        <f t="shared" ca="1" si="20"/>
        <v>0.4289679334781768</v>
      </c>
    </row>
    <row r="17" spans="1:40">
      <c r="A17">
        <v>16</v>
      </c>
      <c r="B17">
        <v>2.5315799999999999E-3</v>
      </c>
      <c r="C17">
        <v>1.6007700000000001E-4</v>
      </c>
      <c r="D17">
        <v>307.5</v>
      </c>
      <c r="E17" s="1">
        <f t="shared" si="1"/>
        <v>6.3232052710165201E-2</v>
      </c>
      <c r="F17" s="1">
        <f t="shared" si="22"/>
        <v>0.56816454333577648</v>
      </c>
      <c r="AD17">
        <f t="shared" ca="1" si="11"/>
        <v>132</v>
      </c>
      <c r="AE17">
        <f t="shared" ca="1" si="12"/>
        <v>7.6432400000000004E-5</v>
      </c>
      <c r="AF17">
        <f t="shared" ca="1" si="13"/>
        <v>3.6658800000000002E-5</v>
      </c>
      <c r="AG17">
        <f t="shared" ca="1" si="14"/>
        <v>276.084</v>
      </c>
      <c r="AH17">
        <f t="shared" ca="1" si="15"/>
        <v>0.47962382445141066</v>
      </c>
      <c r="AJ17">
        <f t="shared" ca="1" si="16"/>
        <v>130</v>
      </c>
      <c r="AK17">
        <f t="shared" ref="AK17" ca="1" si="24">OFFSET(B$12,9*(ROW()-3)+(-$AK$1),0)</f>
        <v>7.0550500000000002E-5</v>
      </c>
      <c r="AL17">
        <f t="shared" ref="AL17" ca="1" si="25">OFFSET(C$12,9*(ROW()-3)+(-$AK$1),0)</f>
        <v>3.5265999999999997E-5</v>
      </c>
      <c r="AM17">
        <f t="shared" ref="AM17" ca="1" si="26">OFFSET(D$12,9*(ROW()-3)+(-$AK$1),0)</f>
        <v>275.82499999999999</v>
      </c>
      <c r="AN17">
        <f t="shared" ref="AN17" ca="1" si="27">AL17/AK17</f>
        <v>0.49986888824317327</v>
      </c>
    </row>
    <row r="18" spans="1:40">
      <c r="A18">
        <v>17</v>
      </c>
      <c r="B18">
        <v>9.4850000000000002E-4</v>
      </c>
      <c r="C18">
        <v>1.036E-4</v>
      </c>
      <c r="D18">
        <v>285.39999999999998</v>
      </c>
      <c r="E18" s="1">
        <f t="shared" si="1"/>
        <v>0.1092250922509225</v>
      </c>
      <c r="F18" s="1">
        <f t="shared" si="22"/>
        <v>0.98142986032741908</v>
      </c>
      <c r="AD18">
        <f t="shared" ca="1" si="11"/>
        <v>141</v>
      </c>
      <c r="AE18">
        <f t="shared" ref="AE18" ca="1" si="28">OFFSET(B$12,9*(ROW()-3)+(-$AE$1),0)</f>
        <v>5.5562500000000002E-5</v>
      </c>
      <c r="AF18">
        <f t="shared" ref="AF18" ca="1" si="29">OFFSET(C$12,9*(ROW()-3)+(-$AE$1),0)</f>
        <v>3.0559699999999998E-5</v>
      </c>
      <c r="AG18">
        <f t="shared" ref="AG18" ca="1" si="30">OFFSET(D$12,9*(ROW()-3)+(-$AE$1),0)</f>
        <v>279.51900000000001</v>
      </c>
      <c r="AH18">
        <f t="shared" ref="AH18" ca="1" si="31">AF18/AE18</f>
        <v>0.55000584926884133</v>
      </c>
      <c r="AJ18">
        <f t="shared" ca="1" si="16"/>
        <v>139</v>
      </c>
      <c r="AK18">
        <f ca="1">OFFSET(B$12,9*(ROW()-3)+(-$AK$1),0)</f>
        <v>5.0798799999999999E-5</v>
      </c>
      <c r="AL18">
        <f ca="1">OFFSET(C$12,9*(ROW()-3)+(-$AK$1),0)</f>
        <v>2.9184699999999999E-5</v>
      </c>
      <c r="AM18">
        <f ca="1">OFFSET(D$12,9*(ROW()-3)+(-$AK$1),0)</f>
        <v>278.24</v>
      </c>
      <c r="AN18">
        <f t="shared" ca="1" si="20"/>
        <v>0.57451553973715908</v>
      </c>
    </row>
    <row r="19" spans="1:40">
      <c r="A19">
        <v>18</v>
      </c>
      <c r="B19">
        <v>3.6561999999999999E-4</v>
      </c>
      <c r="C19" s="1">
        <v>3.7383299999999998E-5</v>
      </c>
      <c r="D19">
        <v>384.28199999999998</v>
      </c>
      <c r="E19" s="1">
        <f t="shared" si="1"/>
        <v>0.10224632131721459</v>
      </c>
      <c r="F19" s="1">
        <f t="shared" si="22"/>
        <v>0.91872289399232632</v>
      </c>
      <c r="AD19" s="10" t="s">
        <v>43</v>
      </c>
    </row>
    <row r="20" spans="1:40">
      <c r="A20" s="5">
        <v>19</v>
      </c>
      <c r="B20">
        <v>3.6566300000000001E-4</v>
      </c>
      <c r="C20" s="1">
        <v>3.7480900000000002E-5</v>
      </c>
      <c r="D20">
        <v>384.83699999999999</v>
      </c>
      <c r="E20" s="1">
        <f t="shared" si="1"/>
        <v>0.10250121013063941</v>
      </c>
      <c r="F20" s="1">
        <f>E20/$E$20</f>
        <v>1</v>
      </c>
      <c r="G20" t="s">
        <v>10</v>
      </c>
      <c r="H20" s="6">
        <v>9</v>
      </c>
      <c r="I20">
        <f>(B20-B28)/(AVERAGE(B20,B28))</f>
        <v>4.3218128760352963E-2</v>
      </c>
      <c r="J20">
        <f t="shared" ref="J20" si="32">(C20-C28)/(AVERAGE(C20,C28))</f>
        <v>1.1347095275084524E-2</v>
      </c>
      <c r="K20">
        <f>(D20-D28)/(AVERAGE(D20,D28))</f>
        <v>2.1072698841592328E-2</v>
      </c>
      <c r="L20">
        <f>(E20-E28)/(AVERAGE(E20,E28))</f>
        <v>-3.1874941354868756E-2</v>
      </c>
    </row>
    <row r="21" spans="1:40">
      <c r="A21" s="5">
        <v>20</v>
      </c>
      <c r="B21">
        <v>6.8847999999999999E-4</v>
      </c>
      <c r="C21" s="1">
        <v>9.2139000000000007E-5</v>
      </c>
      <c r="D21">
        <v>279.23099999999999</v>
      </c>
      <c r="E21" s="1">
        <f t="shared" si="1"/>
        <v>0.13382959563095514</v>
      </c>
      <c r="F21" s="1">
        <f t="shared" ref="F21:F28" si="33">E21/$E$20</f>
        <v>1.3056391769461766</v>
      </c>
      <c r="G21" t="s">
        <v>11</v>
      </c>
      <c r="H21" s="6">
        <v>10</v>
      </c>
      <c r="I21">
        <f>(B21-B27)/(AVERAGE(B21,B27))</f>
        <v>-0.25394047754910537</v>
      </c>
      <c r="J21">
        <f t="shared" ref="J21" si="34">(C21-C27)/(AVERAGE(C21,C27))</f>
        <v>-0.10354072008191867</v>
      </c>
      <c r="K21">
        <f>(D21-D27)/(AVERAGE(D21,D27))</f>
        <v>-3.6111975608855526E-2</v>
      </c>
      <c r="L21">
        <f>(E21-E27)/(AVERAGE(E21,E27))</f>
        <v>0.15139492094037238</v>
      </c>
    </row>
    <row r="22" spans="1:40">
      <c r="A22" s="5">
        <v>21</v>
      </c>
      <c r="B22">
        <v>1.53729E-3</v>
      </c>
      <c r="C22">
        <v>1.2834200000000001E-4</v>
      </c>
      <c r="D22">
        <v>277.59199999999998</v>
      </c>
      <c r="E22" s="1">
        <f t="shared" si="1"/>
        <v>8.3485874493426759E-2</v>
      </c>
      <c r="F22" s="1">
        <f t="shared" si="33"/>
        <v>0.81448672056673954</v>
      </c>
      <c r="G22" t="s">
        <v>12</v>
      </c>
      <c r="H22">
        <v>11</v>
      </c>
      <c r="I22">
        <f>(B22-B26)/(AVERAGE(B22,B26))</f>
        <v>-0.3018530280853885</v>
      </c>
      <c r="J22">
        <f>(C22-C26)/(AVERAGE(C22,C26))</f>
        <v>-0.13892584603672342</v>
      </c>
      <c r="K22">
        <f>(D22-D26)/(AVERAGE(D22,D26))</f>
        <v>-6.5203678728127615E-2</v>
      </c>
      <c r="L22">
        <f>(E22-E26)/(AVERAGE(E22,E26))</f>
        <v>0.16465337457448137</v>
      </c>
    </row>
    <row r="23" spans="1:40">
      <c r="A23" s="5">
        <v>22</v>
      </c>
      <c r="B23">
        <v>2.69806E-3</v>
      </c>
      <c r="C23">
        <v>1.6815600000000001E-4</v>
      </c>
      <c r="D23">
        <v>316.99700000000001</v>
      </c>
      <c r="E23" s="1">
        <f t="shared" si="1"/>
        <v>6.2324781509677331E-2</v>
      </c>
      <c r="F23" s="1">
        <f t="shared" si="33"/>
        <v>0.60803947026814043</v>
      </c>
      <c r="G23" t="s">
        <v>13</v>
      </c>
      <c r="H23">
        <v>12</v>
      </c>
      <c r="I23">
        <f>(B23-B25)/(AVERAGE(B23,B25))</f>
        <v>-9.3115792226333163E-2</v>
      </c>
      <c r="J23">
        <f t="shared" ref="J23" si="35">(C23-C25)/(AVERAGE(C23,C25))</f>
        <v>-3.6174443150066946E-2</v>
      </c>
      <c r="K23">
        <f t="shared" ref="K23:L23" si="36">(D23-D25)/(AVERAGE(D23,D25))</f>
        <v>-2.0574975335006726E-2</v>
      </c>
      <c r="L23">
        <f t="shared" si="36"/>
        <v>5.6989339969457473E-2</v>
      </c>
    </row>
    <row r="24" spans="1:40">
      <c r="A24" s="5">
        <v>23</v>
      </c>
      <c r="B24">
        <v>2.9976999999999998E-3</v>
      </c>
      <c r="C24">
        <v>1.7379299999999999E-4</v>
      </c>
      <c r="D24">
        <v>317.75400000000002</v>
      </c>
      <c r="E24" s="1">
        <f t="shared" si="1"/>
        <v>5.7975447843346566E-2</v>
      </c>
      <c r="F24" s="1">
        <f t="shared" si="33"/>
        <v>0.56560744765311499</v>
      </c>
      <c r="G24">
        <v>23</v>
      </c>
    </row>
    <row r="25" spans="1:40">
      <c r="A25" s="5">
        <v>24</v>
      </c>
      <c r="B25">
        <v>2.9615599999999998E-3</v>
      </c>
      <c r="C25">
        <v>1.74351E-4</v>
      </c>
      <c r="D25">
        <v>323.58699999999999</v>
      </c>
      <c r="E25" s="1">
        <f t="shared" si="1"/>
        <v>5.8871338078580214E-2</v>
      </c>
      <c r="F25" s="1">
        <f t="shared" si="33"/>
        <v>0.57434773700279018</v>
      </c>
    </row>
    <row r="26" spans="1:40">
      <c r="A26" s="5">
        <v>25</v>
      </c>
      <c r="B26">
        <v>2.0838100000000002E-3</v>
      </c>
      <c r="C26">
        <v>1.47503E-4</v>
      </c>
      <c r="D26">
        <v>296.30200000000002</v>
      </c>
      <c r="E26" s="1">
        <f t="shared" si="1"/>
        <v>7.0785244336095898E-2</v>
      </c>
      <c r="F26" s="1">
        <f t="shared" si="33"/>
        <v>0.69057959653236278</v>
      </c>
    </row>
    <row r="27" spans="1:40">
      <c r="A27" s="5">
        <v>26</v>
      </c>
      <c r="B27">
        <v>8.8873999999999995E-4</v>
      </c>
      <c r="C27">
        <v>1.022E-4</v>
      </c>
      <c r="D27">
        <v>289.5</v>
      </c>
      <c r="E27" s="1">
        <f t="shared" si="1"/>
        <v>0.11499426153880776</v>
      </c>
      <c r="F27" s="1">
        <f t="shared" si="33"/>
        <v>1.1218819894150105</v>
      </c>
      <c r="N27" t="s">
        <v>27</v>
      </c>
    </row>
    <row r="28" spans="1:40">
      <c r="A28" s="5">
        <v>27</v>
      </c>
      <c r="B28">
        <v>3.5019400000000002E-4</v>
      </c>
      <c r="C28" s="1">
        <v>3.7058000000000003E-5</v>
      </c>
      <c r="D28">
        <v>376.81200000000001</v>
      </c>
      <c r="E28" s="1">
        <f t="shared" si="1"/>
        <v>0.10582134474034392</v>
      </c>
      <c r="F28" s="1">
        <f t="shared" si="33"/>
        <v>1.0323911747526975</v>
      </c>
    </row>
    <row r="29" spans="1:40">
      <c r="A29">
        <v>28</v>
      </c>
      <c r="B29">
        <v>2.5040000000000001E-4</v>
      </c>
      <c r="C29" s="1">
        <v>3.1600000000000002E-5</v>
      </c>
      <c r="D29">
        <v>371.78</v>
      </c>
      <c r="E29" s="1">
        <f t="shared" si="1"/>
        <v>0.12619808306709265</v>
      </c>
      <c r="F29" s="1">
        <f>E29/$E$29</f>
        <v>1</v>
      </c>
      <c r="G29" t="s">
        <v>15</v>
      </c>
      <c r="H29" s="6">
        <v>13</v>
      </c>
      <c r="I29">
        <f>(B29-B37)/(AVERAGE(B29,B37))</f>
        <v>-0.20554532359664887</v>
      </c>
      <c r="J29">
        <f t="shared" ref="J29" si="37">(C29-C37)/(AVERAGE(C29,C37))</f>
        <v>-9.2651275086766141E-2</v>
      </c>
      <c r="K29">
        <f>(D29-D37)/(AVERAGE(D29,D37))</f>
        <v>-2.2810041254204246E-3</v>
      </c>
      <c r="L29">
        <f>(E29-E37)/(AVERAGE(E29,E37))</f>
        <v>0.11343410933438706</v>
      </c>
    </row>
    <row r="30" spans="1:40">
      <c r="A30">
        <v>29</v>
      </c>
      <c r="B30">
        <v>6.0957299999999997E-4</v>
      </c>
      <c r="C30" s="1">
        <v>8.7734999999999999E-5</v>
      </c>
      <c r="D30">
        <v>281.61599999999999</v>
      </c>
      <c r="E30" s="1">
        <f t="shared" si="1"/>
        <v>0.14392861888567901</v>
      </c>
      <c r="F30" s="1">
        <f t="shared" ref="F30:F38" si="38">E30/$E$29</f>
        <v>1.1404976635751274</v>
      </c>
      <c r="G30" t="s">
        <v>16</v>
      </c>
      <c r="H30" s="6">
        <v>14</v>
      </c>
      <c r="I30">
        <f>(B30-B36)/(AVERAGE(B30,B36))</f>
        <v>-0.20026882018055692</v>
      </c>
      <c r="J30">
        <f t="shared" ref="J30" si="39">(C30-C36)/(AVERAGE(C30,C36))</f>
        <v>-6.930562340731744E-2</v>
      </c>
      <c r="K30">
        <f>(D30-D36)/(AVERAGE(D30,D36))</f>
        <v>1.3563612053525083E-2</v>
      </c>
      <c r="L30">
        <f>(E30-E36)/(AVERAGE(E30,E36))</f>
        <v>0.13141921340852256</v>
      </c>
    </row>
    <row r="31" spans="1:40">
      <c r="A31">
        <v>30</v>
      </c>
      <c r="B31">
        <v>1.28965E-3</v>
      </c>
      <c r="C31">
        <v>1.22055E-4</v>
      </c>
      <c r="D31">
        <v>280.70800000000003</v>
      </c>
      <c r="E31" s="1">
        <f t="shared" si="1"/>
        <v>9.4641957120148876E-2</v>
      </c>
      <c r="F31" s="1">
        <f t="shared" si="38"/>
        <v>0.7499476602178885</v>
      </c>
      <c r="G31" t="s">
        <v>17</v>
      </c>
      <c r="H31" s="6">
        <v>15</v>
      </c>
      <c r="I31">
        <f>(B31-B35)/(AVERAGE(B31,B35))</f>
        <v>-0.27407499105018923</v>
      </c>
      <c r="J31">
        <f>(C31-C35)/(AVERAGE(C31,C35))</f>
        <v>-0.11867796492607187</v>
      </c>
      <c r="K31">
        <f>(D31-D35)/(AVERAGE(D31,D35))</f>
        <v>-4.3192147896160375E-2</v>
      </c>
      <c r="L31">
        <f>(E31-E35)/(AVERAGE(E31,E35))</f>
        <v>0.15667102247931528</v>
      </c>
    </row>
    <row r="32" spans="1:40">
      <c r="A32">
        <v>31</v>
      </c>
      <c r="B32">
        <v>2.1497600000000001E-3</v>
      </c>
      <c r="C32">
        <v>1.5324800000000001E-4</v>
      </c>
      <c r="D32">
        <v>308.26600000000002</v>
      </c>
      <c r="E32" s="1">
        <f t="shared" si="1"/>
        <v>7.1286097052694258E-2</v>
      </c>
      <c r="F32" s="1">
        <f t="shared" si="38"/>
        <v>0.56487464246818486</v>
      </c>
      <c r="G32" t="s">
        <v>18</v>
      </c>
      <c r="H32" s="6">
        <v>16</v>
      </c>
      <c r="I32">
        <f>(B32-B34)/(AVERAGE(B32,B34))</f>
        <v>-9.2831795599716133E-2</v>
      </c>
      <c r="J32">
        <f t="shared" ref="J32" si="40">(C32-C34)/(AVERAGE(C32,C34))</f>
        <v>-3.5433171807296902E-2</v>
      </c>
      <c r="K32">
        <f t="shared" ref="K32:L32" si="41">(D32-D34)/(AVERAGE(D32,D34))</f>
        <v>-1.9292026016124328E-2</v>
      </c>
      <c r="L32">
        <f t="shared" si="41"/>
        <v>5.744586332047473E-2</v>
      </c>
    </row>
    <row r="33" spans="1:12">
      <c r="A33">
        <v>32</v>
      </c>
      <c r="B33">
        <v>2.3748599999999999E-3</v>
      </c>
      <c r="C33">
        <v>1.5828199999999999E-4</v>
      </c>
      <c r="D33">
        <v>307.94900000000001</v>
      </c>
      <c r="E33" s="1">
        <f t="shared" si="1"/>
        <v>6.6648981413641228E-2</v>
      </c>
      <c r="F33" s="1">
        <f t="shared" si="38"/>
        <v>0.52812990335366339</v>
      </c>
      <c r="G33">
        <v>32</v>
      </c>
      <c r="I33" s="4"/>
      <c r="J33" s="4"/>
      <c r="K33" s="4"/>
      <c r="L33" s="4"/>
    </row>
    <row r="34" spans="1:12">
      <c r="A34">
        <v>33</v>
      </c>
      <c r="B34">
        <v>2.3590400000000002E-3</v>
      </c>
      <c r="C34">
        <v>1.5877600000000001E-4</v>
      </c>
      <c r="D34">
        <v>314.27100000000002</v>
      </c>
      <c r="E34" s="1">
        <f t="shared" si="1"/>
        <v>6.7305344546934348E-2</v>
      </c>
      <c r="F34" s="1">
        <f t="shared" si="38"/>
        <v>0.5333309580554545</v>
      </c>
      <c r="I34" s="4"/>
      <c r="J34" s="4"/>
      <c r="K34" s="4"/>
      <c r="L34" s="4"/>
    </row>
    <row r="35" spans="1:12">
      <c r="A35">
        <v>34</v>
      </c>
      <c r="B35">
        <v>1.6992400000000001E-3</v>
      </c>
      <c r="C35">
        <v>1.3745399999999999E-4</v>
      </c>
      <c r="D35">
        <v>293.10000000000002</v>
      </c>
      <c r="E35" s="1">
        <f t="shared" si="1"/>
        <v>8.0891457357406826E-2</v>
      </c>
      <c r="F35" s="1">
        <f t="shared" si="38"/>
        <v>0.64098800387008448</v>
      </c>
    </row>
    <row r="36" spans="1:12">
      <c r="A36">
        <v>35</v>
      </c>
      <c r="B36">
        <v>7.4523600000000003E-4</v>
      </c>
      <c r="C36" s="1">
        <v>9.4033800000000001E-5</v>
      </c>
      <c r="D36">
        <v>277.822</v>
      </c>
      <c r="E36" s="1">
        <f t="shared" si="1"/>
        <v>0.12617989469107771</v>
      </c>
      <c r="F36" s="1">
        <f t="shared" si="38"/>
        <v>0.99985587438752721</v>
      </c>
    </row>
    <row r="37" spans="1:12">
      <c r="A37">
        <v>36</v>
      </c>
      <c r="B37">
        <v>3.0776399999999998E-4</v>
      </c>
      <c r="C37" s="1">
        <v>3.4669999999999998E-5</v>
      </c>
      <c r="D37">
        <v>372.62900000000002</v>
      </c>
      <c r="E37" s="1">
        <f t="shared" si="1"/>
        <v>0.11265125225822384</v>
      </c>
      <c r="F37" s="1">
        <f t="shared" si="38"/>
        <v>0.89265422675503947</v>
      </c>
    </row>
    <row r="38" spans="1:12">
      <c r="A38" s="5">
        <v>37</v>
      </c>
      <c r="B38">
        <v>1.9210000000000001E-4</v>
      </c>
      <c r="C38" s="1">
        <v>2.8019999999999999E-5</v>
      </c>
      <c r="D38">
        <v>366.9</v>
      </c>
      <c r="E38" s="1">
        <f t="shared" si="1"/>
        <v>0.1458615304528891</v>
      </c>
      <c r="F38" s="1">
        <f>E38/$E$38</f>
        <v>1</v>
      </c>
      <c r="H38" s="6">
        <v>17</v>
      </c>
      <c r="I38">
        <f>(B38-B46)/(AVERAGE(B38,B46))</f>
        <v>-0.21923522595596748</v>
      </c>
      <c r="J38">
        <f t="shared" ref="J38" si="42">(C38-C46)/(AVERAGE(C38,C46))</f>
        <v>-9.2255319148936157E-2</v>
      </c>
      <c r="K38">
        <f>(D38-D46)/(AVERAGE(D38,D46))</f>
        <v>1.3636983499249967E-3</v>
      </c>
      <c r="L38">
        <f>(E38-E46)/(AVERAGE(E38,E46))</f>
        <v>0.12762523152992072</v>
      </c>
    </row>
    <row r="39" spans="1:12">
      <c r="A39" s="5">
        <v>38</v>
      </c>
      <c r="B39">
        <v>4.7886100000000002E-4</v>
      </c>
      <c r="C39" s="1">
        <v>7.9910100000000006E-5</v>
      </c>
      <c r="D39">
        <v>280.10399999999998</v>
      </c>
      <c r="E39" s="1">
        <f t="shared" si="1"/>
        <v>0.16687535631425404</v>
      </c>
      <c r="F39" s="1">
        <f t="shared" ref="F39:F46" si="43">E39/$E$38</f>
        <v>1.1440669503200644</v>
      </c>
      <c r="H39" s="6">
        <v>18</v>
      </c>
      <c r="I39">
        <f>(B39-B45)/(AVERAGE(B39,B45))</f>
        <v>-0.2178484601220885</v>
      </c>
      <c r="J39">
        <f t="shared" ref="J39" si="44">(C39-C45)/(AVERAGE(C39,C45))</f>
        <v>-8.3667669876137593E-2</v>
      </c>
      <c r="K39">
        <f>(D39-D45)/(AVERAGE(D39,D45))</f>
        <v>6.5007978251876283E-3</v>
      </c>
      <c r="L39">
        <f>(E39-E45)/(AVERAGE(E39,E45))</f>
        <v>0.13479501314385284</v>
      </c>
    </row>
    <row r="40" spans="1:12">
      <c r="A40" s="5">
        <v>39</v>
      </c>
      <c r="B40">
        <v>1.0038899999999999E-3</v>
      </c>
      <c r="C40">
        <v>1.12559E-4</v>
      </c>
      <c r="D40">
        <v>279.00200000000001</v>
      </c>
      <c r="E40" s="1">
        <f t="shared" si="1"/>
        <v>0.11212284214405963</v>
      </c>
      <c r="F40" s="1">
        <f t="shared" si="43"/>
        <v>0.7686937179112725</v>
      </c>
      <c r="H40">
        <v>19</v>
      </c>
      <c r="I40">
        <f>(B40-B44)/(AVERAGE(B40,B44))</f>
        <v>-0.26451724435992752</v>
      </c>
      <c r="J40">
        <f>(C40-C44)/(AVERAGE(C40,C44))</f>
        <v>-0.10882422124399339</v>
      </c>
      <c r="K40">
        <f>(D40-D44)/(AVERAGE(D40,D44))</f>
        <v>-3.0703859510432217E-2</v>
      </c>
      <c r="L40">
        <f>(E40-E44)/(AVERAGE(E40,E44))</f>
        <v>0.1568215850706893</v>
      </c>
    </row>
    <row r="41" spans="1:12">
      <c r="A41" s="5">
        <v>40</v>
      </c>
      <c r="B41">
        <v>1.63328E-3</v>
      </c>
      <c r="C41">
        <v>1.3872799999999999E-4</v>
      </c>
      <c r="D41">
        <v>294.28100000000001</v>
      </c>
      <c r="E41" s="1">
        <f t="shared" si="1"/>
        <v>8.493828369905955E-2</v>
      </c>
      <c r="F41" s="1">
        <f t="shared" si="43"/>
        <v>0.58232135255493722</v>
      </c>
      <c r="H41">
        <v>20</v>
      </c>
      <c r="I41">
        <f>(B41-B43)/(AVERAGE(B41,B43))</f>
        <v>-9.8427076177946493E-2</v>
      </c>
      <c r="J41">
        <f t="shared" ref="J41" si="45">(C41-C43)/(AVERAGE(C41,C43))</f>
        <v>-3.3795730356984736E-2</v>
      </c>
      <c r="K41">
        <f t="shared" ref="K41:L41" si="46">(D41-D43)/(AVERAGE(D41,D43))</f>
        <v>-2.118470975670024E-2</v>
      </c>
      <c r="L41">
        <f t="shared" si="46"/>
        <v>6.4685138223286143E-2</v>
      </c>
    </row>
    <row r="42" spans="1:12">
      <c r="A42" s="5">
        <v>41</v>
      </c>
      <c r="B42">
        <v>1.8173600000000001E-3</v>
      </c>
      <c r="C42">
        <v>1.4425500000000001E-4</v>
      </c>
      <c r="D42">
        <v>294.137</v>
      </c>
      <c r="E42" s="1">
        <f t="shared" si="1"/>
        <v>7.9376128009860464E-2</v>
      </c>
      <c r="F42" s="1">
        <f t="shared" si="43"/>
        <v>0.5441882295037187</v>
      </c>
    </row>
    <row r="43" spans="1:12">
      <c r="A43" s="5">
        <v>42</v>
      </c>
      <c r="B43">
        <v>1.80236E-3</v>
      </c>
      <c r="C43">
        <v>1.43497E-4</v>
      </c>
      <c r="D43">
        <v>300.58199999999999</v>
      </c>
      <c r="E43" s="1">
        <f t="shared" si="1"/>
        <v>7.961616991056171E-2</v>
      </c>
      <c r="F43" s="1">
        <f t="shared" si="43"/>
        <v>0.5458339129128803</v>
      </c>
    </row>
    <row r="44" spans="1:12">
      <c r="A44" s="5">
        <v>43</v>
      </c>
      <c r="B44">
        <v>1.3099100000000001E-3</v>
      </c>
      <c r="C44">
        <v>1.25513E-4</v>
      </c>
      <c r="D44">
        <v>287.702</v>
      </c>
      <c r="E44" s="1">
        <f t="shared" si="1"/>
        <v>9.5818033299997704E-2</v>
      </c>
      <c r="F44" s="1">
        <f t="shared" si="43"/>
        <v>0.65691092779905647</v>
      </c>
    </row>
    <row r="45" spans="1:12">
      <c r="A45" s="5">
        <v>44</v>
      </c>
      <c r="B45">
        <v>5.9593199999999997E-4</v>
      </c>
      <c r="C45" s="1">
        <v>8.6887900000000005E-5</v>
      </c>
      <c r="D45">
        <v>278.28899999999999</v>
      </c>
      <c r="E45" s="1">
        <f t="shared" si="1"/>
        <v>0.14580170220763444</v>
      </c>
      <c r="F45" s="1">
        <f t="shared" si="43"/>
        <v>0.99958982848274736</v>
      </c>
    </row>
    <row r="46" spans="1:12">
      <c r="A46" s="5">
        <v>45</v>
      </c>
      <c r="B46">
        <v>2.3939999999999999E-4</v>
      </c>
      <c r="C46" s="1">
        <v>3.0729999999999999E-5</v>
      </c>
      <c r="D46">
        <v>366.4</v>
      </c>
      <c r="E46" s="1">
        <f t="shared" si="1"/>
        <v>0.12836257309941521</v>
      </c>
      <c r="F46" s="1">
        <f t="shared" si="43"/>
        <v>0.88003034590998086</v>
      </c>
    </row>
    <row r="47" spans="1:12">
      <c r="A47">
        <v>46</v>
      </c>
      <c r="B47">
        <v>1.3789999999999999E-4</v>
      </c>
      <c r="C47" s="1">
        <v>2.4490000000000001E-5</v>
      </c>
      <c r="D47">
        <v>368.5</v>
      </c>
      <c r="E47" s="1">
        <f t="shared" si="1"/>
        <v>0.17759245830311823</v>
      </c>
      <c r="F47" s="1">
        <f>E47/$E$47</f>
        <v>1</v>
      </c>
      <c r="H47" s="6">
        <v>21</v>
      </c>
      <c r="I47">
        <f>(B47-B55)/(AVERAGE(B47,B55))</f>
        <v>-0.22636655948553067</v>
      </c>
      <c r="J47">
        <f t="shared" ref="J47" si="47">(C47-C55)/(AVERAGE(C47,C55))</f>
        <v>-8.5971082454083594E-2</v>
      </c>
      <c r="K47">
        <f>(D47-D55)/(AVERAGE(D47,D55))</f>
        <v>4.6239630082959031E-3</v>
      </c>
      <c r="L47">
        <f>(E47-E55)/(AVERAGE(E47,E55))</f>
        <v>0.14108187485242649</v>
      </c>
    </row>
    <row r="48" spans="1:12">
      <c r="A48">
        <v>47</v>
      </c>
      <c r="B48">
        <v>3.5128200000000002E-4</v>
      </c>
      <c r="C48" s="1">
        <v>6.9863999999999994E-5</v>
      </c>
      <c r="D48">
        <v>279.77699999999999</v>
      </c>
      <c r="E48" s="1">
        <f t="shared" si="1"/>
        <v>0.1988829487420363</v>
      </c>
      <c r="F48" s="1">
        <f t="shared" ref="F48:F55" si="48">E48/$E$47</f>
        <v>1.1198839784208574</v>
      </c>
      <c r="H48" s="6">
        <v>22</v>
      </c>
      <c r="I48">
        <f>(B48-B54)/(AVERAGE(B48,B54))</f>
        <v>-0.21117651851550084</v>
      </c>
      <c r="J48">
        <f t="shared" ref="J48" si="49">(C48-C54)/(AVERAGE(C48,C54))</f>
        <v>-9.1242718088510658E-2</v>
      </c>
      <c r="K48">
        <f>(D48-D54)/(AVERAGE(D48,D54))</f>
        <v>6.9078310271363276E-3</v>
      </c>
      <c r="L48">
        <f>(E48-E54)/(AVERAGE(E48,E54))</f>
        <v>0.12051432757035924</v>
      </c>
    </row>
    <row r="49" spans="1:12">
      <c r="A49">
        <v>48</v>
      </c>
      <c r="B49">
        <v>7.3956900000000003E-4</v>
      </c>
      <c r="C49">
        <v>1.0010599999999999E-4</v>
      </c>
      <c r="D49">
        <v>276.97399999999999</v>
      </c>
      <c r="E49" s="1">
        <f t="shared" si="1"/>
        <v>0.13535721481024757</v>
      </c>
      <c r="F49" s="1">
        <f t="shared" si="48"/>
        <v>0.76217884533822522</v>
      </c>
      <c r="H49" s="6">
        <v>23</v>
      </c>
      <c r="I49">
        <f>(B49-B53)/(AVERAGE(B49,B53))</f>
        <v>-0.24713348924765896</v>
      </c>
      <c r="J49">
        <f>(C49-C53)/(AVERAGE(C49,C53))</f>
        <v>-0.10706451856894338</v>
      </c>
      <c r="K49">
        <f>(D49-D53)/(AVERAGE(D49,D53))</f>
        <v>-1.5842513311042306E-2</v>
      </c>
      <c r="L49">
        <f>(E49-E53)/(AVERAGE(E49,E53))</f>
        <v>0.14100166951091994</v>
      </c>
    </row>
    <row r="50" spans="1:12">
      <c r="A50">
        <v>49</v>
      </c>
      <c r="B50">
        <v>1.1918899999999999E-3</v>
      </c>
      <c r="C50">
        <v>1.23118E-4</v>
      </c>
      <c r="D50">
        <v>285.74799999999999</v>
      </c>
      <c r="E50" s="1">
        <f t="shared" si="1"/>
        <v>0.10329644514174967</v>
      </c>
      <c r="F50" s="1">
        <f t="shared" si="48"/>
        <v>0.58164882748253477</v>
      </c>
      <c r="H50" s="6">
        <v>24</v>
      </c>
      <c r="I50">
        <f>(B50-B52)/(AVERAGE(B50,B52))</f>
        <v>-8.7575312683016895E-2</v>
      </c>
      <c r="J50">
        <f t="shared" ref="J50" si="50">(C50-C52)/(AVERAGE(C50,C52))</f>
        <v>-3.0214428849699826E-2</v>
      </c>
      <c r="K50">
        <f t="shared" ref="K50:L50" si="51">(D50-D52)/(AVERAGE(D50,D52))</f>
        <v>-1.0142598740618656E-2</v>
      </c>
      <c r="L50">
        <f t="shared" si="51"/>
        <v>5.7398853721118366E-2</v>
      </c>
    </row>
    <row r="51" spans="1:12">
      <c r="A51">
        <v>50</v>
      </c>
      <c r="B51">
        <v>1.3288900000000001E-3</v>
      </c>
      <c r="C51">
        <v>1.2836999999999999E-4</v>
      </c>
      <c r="D51">
        <v>285.57299999999998</v>
      </c>
      <c r="E51" s="1">
        <f t="shared" si="1"/>
        <v>9.659941755901541E-2</v>
      </c>
      <c r="F51" s="1">
        <f t="shared" si="48"/>
        <v>0.54393873750053989</v>
      </c>
    </row>
    <row r="52" spans="1:12">
      <c r="A52">
        <v>51</v>
      </c>
      <c r="B52">
        <v>1.30105E-3</v>
      </c>
      <c r="C52">
        <v>1.26895E-4</v>
      </c>
      <c r="D52">
        <v>288.661</v>
      </c>
      <c r="E52" s="1">
        <f t="shared" si="1"/>
        <v>9.753276199992314E-2</v>
      </c>
      <c r="F52" s="1">
        <f t="shared" si="48"/>
        <v>0.5491942784724132</v>
      </c>
    </row>
    <row r="53" spans="1:12">
      <c r="A53">
        <v>52</v>
      </c>
      <c r="B53">
        <v>9.4810999999999995E-4</v>
      </c>
      <c r="C53">
        <v>1.1143E-4</v>
      </c>
      <c r="D53">
        <v>281.39699999999999</v>
      </c>
      <c r="E53" s="1">
        <f t="shared" si="1"/>
        <v>0.11752855681302803</v>
      </c>
      <c r="F53" s="1">
        <f t="shared" si="48"/>
        <v>0.66178799446780567</v>
      </c>
    </row>
    <row r="54" spans="1:12">
      <c r="A54">
        <v>53</v>
      </c>
      <c r="B54">
        <v>4.34222E-4</v>
      </c>
      <c r="C54" s="1">
        <v>7.6543299999999996E-5</v>
      </c>
      <c r="D54">
        <v>277.851</v>
      </c>
      <c r="E54" s="1">
        <f t="shared" si="1"/>
        <v>0.17627688141089118</v>
      </c>
      <c r="F54" s="1">
        <f t="shared" si="48"/>
        <v>0.9925921578832948</v>
      </c>
    </row>
    <row r="55" spans="1:12">
      <c r="A55">
        <v>54</v>
      </c>
      <c r="B55">
        <v>1.7310000000000001E-4</v>
      </c>
      <c r="C55" s="1">
        <v>2.669E-5</v>
      </c>
      <c r="D55">
        <v>366.8</v>
      </c>
      <c r="E55" s="1">
        <f t="shared" si="1"/>
        <v>0.15418833044482957</v>
      </c>
      <c r="F55" s="1">
        <f t="shared" si="48"/>
        <v>0.86821440458725985</v>
      </c>
    </row>
    <row r="56" spans="1:12">
      <c r="A56">
        <v>55</v>
      </c>
      <c r="B56">
        <v>1.008E-4</v>
      </c>
      <c r="C56" s="1">
        <v>2.0990000000000001E-5</v>
      </c>
      <c r="D56">
        <v>366.6</v>
      </c>
      <c r="E56" s="1">
        <f>C56/B56</f>
        <v>0.20823412698412699</v>
      </c>
      <c r="F56" s="1">
        <f>E56/$E$56</f>
        <v>1</v>
      </c>
      <c r="H56" s="6">
        <v>25</v>
      </c>
      <c r="I56">
        <f>(B56-B64)/(AVERAGE(B56,B64))</f>
        <v>-0.24160488443087666</v>
      </c>
      <c r="J56">
        <f t="shared" ref="J56" si="52">(C56-C64)/(AVERAGE(C56,C64))</f>
        <v>-8.9212562585343561E-2</v>
      </c>
      <c r="K56">
        <f>(D56-D64)/(AVERAGE(D56,D64))</f>
        <v>-6.5252854812397421E-3</v>
      </c>
      <c r="L56">
        <f>(E56-E64)/(AVERAGE(E56,E64))</f>
        <v>0.15321794404833797</v>
      </c>
    </row>
    <row r="57" spans="1:12">
      <c r="A57">
        <v>56</v>
      </c>
      <c r="B57">
        <v>2.5548500000000001E-4</v>
      </c>
      <c r="C57" s="1">
        <v>6.0772500000000001E-5</v>
      </c>
      <c r="D57">
        <v>279.505</v>
      </c>
      <c r="E57" s="1">
        <f t="shared" si="1"/>
        <v>0.23787110789283128</v>
      </c>
      <c r="F57" s="1">
        <f t="shared" ref="F57:F64" si="53">E57/$E$56</f>
        <v>1.1423252823057357</v>
      </c>
      <c r="H57" s="6">
        <v>26</v>
      </c>
      <c r="I57">
        <f>(B57-B63)/(AVERAGE(B57,B63))</f>
        <v>-0.22633132757001803</v>
      </c>
      <c r="J57">
        <f t="shared" ref="J57" si="54">(C57-C63)/(AVERAGE(C57,C63))</f>
        <v>-9.4825329598587971E-2</v>
      </c>
      <c r="K57">
        <f>(D57-D63)/(AVERAGE(D57,D63))</f>
        <v>-2.3252694182353967E-4</v>
      </c>
      <c r="L57">
        <f>(E57-E63)/(AVERAGE(E57,E63))</f>
        <v>0.13221539779548341</v>
      </c>
    </row>
    <row r="58" spans="1:12">
      <c r="A58">
        <v>57</v>
      </c>
      <c r="B58">
        <v>5.3714799999999999E-4</v>
      </c>
      <c r="C58" s="1">
        <v>8.8405499999999999E-5</v>
      </c>
      <c r="D58">
        <v>275.55900000000003</v>
      </c>
      <c r="E58" s="1">
        <f t="shared" si="1"/>
        <v>0.16458313165086719</v>
      </c>
      <c r="F58" s="1">
        <f t="shared" si="53"/>
        <v>0.79037540116281146</v>
      </c>
      <c r="H58" s="6">
        <v>27</v>
      </c>
      <c r="I58">
        <f>(B58-B62)/(AVERAGE(B58,B62))</f>
        <v>-0.25705846898654128</v>
      </c>
      <c r="J58">
        <f>(C58-C62)/(AVERAGE(C58,C62))</f>
        <v>-0.11038087670521379</v>
      </c>
      <c r="K58">
        <f>(D58-D62)/(AVERAGE(D58,D62))</f>
        <v>-1.4851208754396706E-2</v>
      </c>
      <c r="L58">
        <f>(E58-E62)/(AVERAGE(E58,E62))</f>
        <v>0.14772549561050038</v>
      </c>
    </row>
    <row r="59" spans="1:12">
      <c r="A59">
        <v>58</v>
      </c>
      <c r="B59">
        <v>8.6123999999999999E-4</v>
      </c>
      <c r="C59">
        <v>1.08891E-4</v>
      </c>
      <c r="D59">
        <v>281.01400000000001</v>
      </c>
      <c r="E59" s="1">
        <f t="shared" si="1"/>
        <v>0.12643514003065348</v>
      </c>
      <c r="F59" s="1">
        <f t="shared" si="53"/>
        <v>0.60717780443496283</v>
      </c>
      <c r="H59" s="6">
        <v>28</v>
      </c>
      <c r="I59">
        <f>(B59-B61)/(AVERAGE(B59,B61))</f>
        <v>-9.1060518240142441E-2</v>
      </c>
      <c r="J59">
        <f t="shared" ref="J59" si="55">(C59-C61)/(AVERAGE(C59,C61))</f>
        <v>-3.0307552468424002E-2</v>
      </c>
      <c r="K59">
        <f t="shared" ref="K59:L59" si="56">(D59-D61)/(AVERAGE(D59,D61))</f>
        <v>-1.1544496551333657E-2</v>
      </c>
      <c r="L59">
        <f t="shared" si="56"/>
        <v>6.0794911546715194E-2</v>
      </c>
    </row>
    <row r="60" spans="1:12">
      <c r="A60">
        <v>59</v>
      </c>
      <c r="B60">
        <v>9.6173500000000002E-4</v>
      </c>
      <c r="C60">
        <v>1.13971E-4</v>
      </c>
      <c r="D60">
        <v>280.99</v>
      </c>
      <c r="E60" s="1">
        <f t="shared" si="1"/>
        <v>0.11850561745179285</v>
      </c>
      <c r="F60" s="1">
        <f t="shared" si="53"/>
        <v>0.56909796279850966</v>
      </c>
    </row>
    <row r="61" spans="1:12">
      <c r="A61">
        <v>60</v>
      </c>
      <c r="B61">
        <v>9.4340600000000004E-4</v>
      </c>
      <c r="C61">
        <v>1.12242E-4</v>
      </c>
      <c r="D61">
        <v>284.27699999999999</v>
      </c>
      <c r="E61" s="1">
        <f t="shared" si="1"/>
        <v>0.11897528741602237</v>
      </c>
      <c r="F61" s="1">
        <f t="shared" si="53"/>
        <v>0.57135345266960713</v>
      </c>
    </row>
    <row r="62" spans="1:12">
      <c r="A62">
        <v>61</v>
      </c>
      <c r="B62">
        <v>6.9559099999999996E-4</v>
      </c>
      <c r="C62" s="1">
        <v>9.8733800000000007E-5</v>
      </c>
      <c r="D62">
        <v>279.68200000000002</v>
      </c>
      <c r="E62" s="1">
        <f t="shared" si="1"/>
        <v>0.14194231955272568</v>
      </c>
      <c r="F62" s="1">
        <f t="shared" si="53"/>
        <v>0.68164772800927809</v>
      </c>
    </row>
    <row r="63" spans="1:12">
      <c r="A63">
        <v>62</v>
      </c>
      <c r="B63">
        <v>3.2068800000000002E-4</v>
      </c>
      <c r="C63" s="1">
        <v>6.6822099999999998E-5</v>
      </c>
      <c r="D63">
        <v>279.57</v>
      </c>
      <c r="E63" s="1">
        <f t="shared" si="1"/>
        <v>0.20837106471087161</v>
      </c>
      <c r="F63" s="1">
        <f t="shared" si="53"/>
        <v>1.0006576142380113</v>
      </c>
    </row>
    <row r="64" spans="1:12">
      <c r="A64">
        <v>63</v>
      </c>
      <c r="B64">
        <v>1.2850000000000001E-4</v>
      </c>
      <c r="C64" s="1">
        <v>2.2949999999999999E-5</v>
      </c>
      <c r="D64">
        <v>369</v>
      </c>
      <c r="E64" s="1">
        <f t="shared" si="1"/>
        <v>0.17859922178988324</v>
      </c>
      <c r="F64" s="1">
        <f t="shared" si="53"/>
        <v>0.85768468587042546</v>
      </c>
    </row>
    <row r="65" spans="1:12">
      <c r="A65">
        <v>64</v>
      </c>
      <c r="B65" s="1">
        <v>7.2609999999999998E-5</v>
      </c>
      <c r="C65" s="1">
        <v>1.791E-5</v>
      </c>
      <c r="D65">
        <v>367.4</v>
      </c>
      <c r="E65" s="1">
        <f t="shared" si="1"/>
        <v>0.24666023963641373</v>
      </c>
      <c r="F65" s="1">
        <f>E65/$E$65</f>
        <v>1</v>
      </c>
      <c r="H65" s="6">
        <v>29</v>
      </c>
      <c r="I65">
        <f>(B65-B73)/(AVERAGE(B65,B73))</f>
        <v>-0.24050402859392991</v>
      </c>
      <c r="J65">
        <f t="shared" ref="J65" si="57">(C65-C73)/(AVERAGE(C65,C73))</f>
        <v>-0.10576414595452148</v>
      </c>
      <c r="K65">
        <f>(D65-D73)/(AVERAGE(D65,D73))</f>
        <v>-2.718129926610492E-3</v>
      </c>
      <c r="L65">
        <f>(E65-E73)/(AVERAGE(E65,E73))</f>
        <v>0.13560220087304609</v>
      </c>
    </row>
    <row r="66" spans="1:12">
      <c r="A66">
        <v>65</v>
      </c>
      <c r="B66">
        <v>1.8635400000000001E-4</v>
      </c>
      <c r="C66" s="1">
        <v>5.2524800000000002E-5</v>
      </c>
      <c r="D66">
        <v>280.00200000000001</v>
      </c>
      <c r="E66" s="1">
        <f t="shared" si="1"/>
        <v>0.2818549642079054</v>
      </c>
      <c r="F66" s="1">
        <f t="shared" ref="F66:F73" si="58">E66/$E$65</f>
        <v>1.1426850335642664</v>
      </c>
      <c r="H66" s="6">
        <v>30</v>
      </c>
      <c r="I66">
        <f>(B66-B72)/(AVERAGE(B66,B72))</f>
        <v>-0.2305168754836657</v>
      </c>
      <c r="J66">
        <f t="shared" ref="J66" si="59">(C66-C72)/(AVERAGE(C66,C72))</f>
        <v>-0.10242089024888093</v>
      </c>
      <c r="K66">
        <f>(D66-D72)/(AVERAGE(D66,D72))</f>
        <v>2.220303441470469E-3</v>
      </c>
      <c r="L66">
        <f>(E66-E72)/(AVERAGE(E66,E72))</f>
        <v>0.12885655277799463</v>
      </c>
    </row>
    <row r="67" spans="1:12">
      <c r="A67">
        <v>66</v>
      </c>
      <c r="B67">
        <v>3.9345E-4</v>
      </c>
      <c r="C67" s="1">
        <v>7.74103E-5</v>
      </c>
      <c r="D67">
        <v>275.959</v>
      </c>
      <c r="E67" s="1">
        <f t="shared" si="1"/>
        <v>0.19674749015122633</v>
      </c>
      <c r="F67" s="1">
        <f t="shared" si="58"/>
        <v>0.79764574315357584</v>
      </c>
      <c r="H67" s="6">
        <v>31</v>
      </c>
      <c r="I67">
        <f>(B67-B71)/(AVERAGE(B67,B71))</f>
        <v>-0.26406927839418143</v>
      </c>
      <c r="J67">
        <f>(C67-C71)/(AVERAGE(C67,C71))</f>
        <v>-0.11642314009367971</v>
      </c>
      <c r="K67">
        <f>(D67-D71)/(AVERAGE(D67,D71))</f>
        <v>-7.7823539815981462E-3</v>
      </c>
      <c r="L67">
        <f>(E67-E71)/(AVERAGE(E67,E71))</f>
        <v>0.14878972776352775</v>
      </c>
    </row>
    <row r="68" spans="1:12">
      <c r="A68">
        <v>67</v>
      </c>
      <c r="B68">
        <v>6.2679399999999996E-4</v>
      </c>
      <c r="C68" s="1">
        <v>9.5415700000000002E-5</v>
      </c>
      <c r="D68">
        <v>279.62200000000001</v>
      </c>
      <c r="E68" s="1">
        <f t="shared" ref="E68:E131" si="60">C68/B68</f>
        <v>0.15222816427725858</v>
      </c>
      <c r="F68" s="1">
        <f t="shared" si="58"/>
        <v>0.61715728688842797</v>
      </c>
      <c r="H68" s="6">
        <v>32</v>
      </c>
      <c r="I68">
        <f>(B68-B70)/(AVERAGE(B68,B70))</f>
        <v>-0.10207356806317601</v>
      </c>
      <c r="J68">
        <f t="shared" ref="J68" si="61">(C68-C70)/(AVERAGE(C68,C70))</f>
        <v>-4.0088386918202053E-2</v>
      </c>
      <c r="K68">
        <f t="shared" ref="K68:L68" si="62">(D68-D70)/(AVERAGE(D68,D70))</f>
        <v>-4.6490303221674439E-3</v>
      </c>
      <c r="L68">
        <f t="shared" si="62"/>
        <v>6.2048656372718607E-2</v>
      </c>
    </row>
    <row r="69" spans="1:12">
      <c r="A69">
        <v>68</v>
      </c>
      <c r="B69">
        <v>7.0072099999999996E-4</v>
      </c>
      <c r="C69">
        <v>1.00478E-4</v>
      </c>
      <c r="D69">
        <v>278.56099999999998</v>
      </c>
      <c r="E69" s="1">
        <f t="shared" si="60"/>
        <v>0.14339230592489735</v>
      </c>
      <c r="F69" s="1">
        <f t="shared" si="58"/>
        <v>0.58133530615336659</v>
      </c>
    </row>
    <row r="70" spans="1:12">
      <c r="A70">
        <v>69</v>
      </c>
      <c r="B70">
        <v>6.9421399999999996E-4</v>
      </c>
      <c r="C70" s="1">
        <v>9.9319000000000002E-5</v>
      </c>
      <c r="D70">
        <v>280.92500000000001</v>
      </c>
      <c r="E70" s="1">
        <f t="shared" si="60"/>
        <v>0.14306683529862552</v>
      </c>
      <c r="F70" s="1">
        <f t="shared" si="58"/>
        <v>0.58001579626092681</v>
      </c>
    </row>
    <row r="71" spans="1:12">
      <c r="A71">
        <v>70</v>
      </c>
      <c r="B71">
        <v>5.1315300000000002E-4</v>
      </c>
      <c r="C71" s="1">
        <v>8.6979700000000003E-5</v>
      </c>
      <c r="D71">
        <v>278.11500000000001</v>
      </c>
      <c r="E71" s="1">
        <f t="shared" si="60"/>
        <v>0.16950051933828703</v>
      </c>
      <c r="F71" s="1">
        <f t="shared" si="58"/>
        <v>0.6871821724820224</v>
      </c>
    </row>
    <row r="72" spans="1:12">
      <c r="A72">
        <v>71</v>
      </c>
      <c r="B72">
        <v>2.3490800000000001E-4</v>
      </c>
      <c r="C72" s="1">
        <v>5.8194800000000001E-5</v>
      </c>
      <c r="D72">
        <v>279.38099999999997</v>
      </c>
      <c r="E72" s="1">
        <f t="shared" si="60"/>
        <v>0.24773443220324551</v>
      </c>
      <c r="F72" s="1">
        <f t="shared" si="58"/>
        <v>1.004354948200874</v>
      </c>
    </row>
    <row r="73" spans="1:12">
      <c r="A73">
        <v>72</v>
      </c>
      <c r="B73" s="1">
        <v>9.2460000000000006E-5</v>
      </c>
      <c r="C73" s="1">
        <v>1.9910000000000001E-5</v>
      </c>
      <c r="D73">
        <v>368.4</v>
      </c>
      <c r="E73" s="1">
        <f t="shared" si="60"/>
        <v>0.2153363616699113</v>
      </c>
      <c r="F73" s="1">
        <f t="shared" si="58"/>
        <v>0.87300799669750184</v>
      </c>
    </row>
    <row r="74" spans="1:12">
      <c r="A74">
        <v>73</v>
      </c>
      <c r="B74" s="1">
        <v>5.3245100000000003E-5</v>
      </c>
      <c r="C74" s="1">
        <v>1.43154E-5</v>
      </c>
      <c r="D74">
        <v>355.05099999999999</v>
      </c>
      <c r="E74" s="1">
        <f t="shared" si="60"/>
        <v>0.26885854285183047</v>
      </c>
      <c r="F74" s="1">
        <f>E74/$E$74</f>
        <v>1</v>
      </c>
      <c r="H74" s="6">
        <v>33</v>
      </c>
      <c r="I74">
        <f>(B74-B82)/(AVERAGE(B74,B82))</f>
        <v>-0.23863484118963446</v>
      </c>
      <c r="J74">
        <f t="shared" ref="J74" si="63">(C74-C82)/(AVERAGE(C74,C82))</f>
        <v>-0.10514402951736455</v>
      </c>
      <c r="K74">
        <f>(D74-D82)/(AVERAGE(D74,D82))</f>
        <v>9.9350120012680326E-3</v>
      </c>
      <c r="L74">
        <f>(E74-E82)/(AVERAGE(E74,E82))</f>
        <v>0.13433345280508077</v>
      </c>
    </row>
    <row r="75" spans="1:12">
      <c r="A75">
        <v>74</v>
      </c>
      <c r="B75">
        <v>1.39056E-4</v>
      </c>
      <c r="C75" s="1">
        <v>4.5020900000000001E-5</v>
      </c>
      <c r="D75">
        <v>282.71899999999999</v>
      </c>
      <c r="E75" s="1">
        <f t="shared" si="60"/>
        <v>0.32376093084800367</v>
      </c>
      <c r="F75" s="1">
        <f t="shared" ref="F75:F83" si="64">E75/$E$74</f>
        <v>1.2042054807476592</v>
      </c>
      <c r="H75" s="6">
        <v>34</v>
      </c>
      <c r="I75">
        <f>(B75-B81)/(AVERAGE(B75,B81))</f>
        <v>-0.22458848426233582</v>
      </c>
      <c r="J75">
        <f t="shared" ref="J75" si="65">(C75-C81)/(AVERAGE(C75,C81))</f>
        <v>-0.1073536165870197</v>
      </c>
      <c r="K75">
        <f>(D75-D81)/(AVERAGE(D75,D81))</f>
        <v>5.2343952252102057E-3</v>
      </c>
      <c r="L75">
        <f>(E75-E81)/(AVERAGE(E75,E81))</f>
        <v>0.1179457973514874</v>
      </c>
    </row>
    <row r="76" spans="1:12">
      <c r="A76">
        <v>75</v>
      </c>
      <c r="B76">
        <v>2.90055E-4</v>
      </c>
      <c r="C76" s="1">
        <v>6.67642E-5</v>
      </c>
      <c r="D76">
        <v>278.26299999999998</v>
      </c>
      <c r="E76" s="1">
        <f t="shared" si="60"/>
        <v>0.23017772491424041</v>
      </c>
      <c r="F76" s="1">
        <f t="shared" si="64"/>
        <v>0.85612948159543034</v>
      </c>
      <c r="H76" s="6">
        <v>35</v>
      </c>
      <c r="I76">
        <f>(B76-B80)/(AVERAGE(B76,B80))</f>
        <v>-0.26498262320773791</v>
      </c>
      <c r="J76">
        <f>(C76-C80)/(AVERAGE(C76,C80))</f>
        <v>-0.12391999061456996</v>
      </c>
      <c r="K76">
        <f>(D76-D80)/(AVERAGE(D76,D80))</f>
        <v>-5.9013961621219519E-3</v>
      </c>
      <c r="L76">
        <f>(E76-E80)/(AVERAGE(E76,E80))</f>
        <v>0.1422302234025791</v>
      </c>
    </row>
    <row r="77" spans="1:12">
      <c r="A77">
        <v>76</v>
      </c>
      <c r="B77">
        <v>4.6879000000000002E-4</v>
      </c>
      <c r="C77" s="1">
        <v>8.3331000000000006E-5</v>
      </c>
      <c r="D77">
        <v>281.38900000000001</v>
      </c>
      <c r="E77" s="1">
        <f t="shared" si="60"/>
        <v>0.17775763134879158</v>
      </c>
      <c r="F77" s="1">
        <f t="shared" si="64"/>
        <v>0.66115671632853734</v>
      </c>
      <c r="H77" s="6">
        <v>36</v>
      </c>
      <c r="I77">
        <f>(B77-B79)/(AVERAGE(B77,B79))</f>
        <v>-7.9125098212355888E-2</v>
      </c>
      <c r="J77">
        <f t="shared" ref="J77" si="66">(C77-C79)/(AVERAGE(C77,C79))</f>
        <v>-3.3933295387183426E-2</v>
      </c>
      <c r="K77">
        <f t="shared" ref="K77:L77" si="67">(D77-D79)/(AVERAGE(D77,D79))</f>
        <v>-2.8426352650218737E-4</v>
      </c>
      <c r="L77">
        <f t="shared" si="67"/>
        <v>4.5222157919770585E-2</v>
      </c>
    </row>
    <row r="78" spans="1:12">
      <c r="A78">
        <v>77</v>
      </c>
      <c r="B78">
        <v>5.1972599999999998E-4</v>
      </c>
      <c r="C78" s="1">
        <v>8.7685199999999999E-5</v>
      </c>
      <c r="D78">
        <v>279.923</v>
      </c>
      <c r="E78" s="1">
        <f t="shared" si="60"/>
        <v>0.16871428406506506</v>
      </c>
      <c r="F78" s="1">
        <f t="shared" si="64"/>
        <v>0.62752063696947313</v>
      </c>
    </row>
    <row r="79" spans="1:12">
      <c r="A79">
        <v>78</v>
      </c>
      <c r="B79">
        <v>5.0741100000000004E-4</v>
      </c>
      <c r="C79" s="1">
        <v>8.6207500000000004E-5</v>
      </c>
      <c r="D79">
        <v>281.46899999999999</v>
      </c>
      <c r="E79" s="1">
        <f t="shared" si="60"/>
        <v>0.16989678978185335</v>
      </c>
      <c r="F79" s="1">
        <f t="shared" si="64"/>
        <v>0.63191888187642409</v>
      </c>
    </row>
    <row r="80" spans="1:12">
      <c r="A80">
        <v>79</v>
      </c>
      <c r="B80">
        <v>3.7865300000000001E-4</v>
      </c>
      <c r="C80" s="1">
        <v>7.5584099999999993E-5</v>
      </c>
      <c r="D80">
        <v>279.91000000000003</v>
      </c>
      <c r="E80" s="1">
        <f t="shared" si="60"/>
        <v>0.19961310223344325</v>
      </c>
      <c r="F80" s="1">
        <f t="shared" si="64"/>
        <v>0.74244656731421477</v>
      </c>
    </row>
    <row r="81" spans="1:12">
      <c r="A81">
        <v>80</v>
      </c>
      <c r="B81">
        <v>1.7423699999999999E-4</v>
      </c>
      <c r="C81" s="1">
        <v>5.0128199999999999E-5</v>
      </c>
      <c r="D81">
        <v>281.24299999999999</v>
      </c>
      <c r="E81" s="1">
        <f t="shared" si="60"/>
        <v>0.28770123452538782</v>
      </c>
      <c r="F81" s="1">
        <f t="shared" si="64"/>
        <v>1.0700840355440804</v>
      </c>
    </row>
    <row r="82" spans="1:12">
      <c r="A82">
        <v>81</v>
      </c>
      <c r="B82" s="1">
        <v>6.7672699999999993E-5</v>
      </c>
      <c r="C82" s="1">
        <v>1.5904099999999999E-5</v>
      </c>
      <c r="D82">
        <v>351.541</v>
      </c>
      <c r="E82" s="1">
        <f t="shared" si="60"/>
        <v>0.23501500605118461</v>
      </c>
      <c r="F82" s="1">
        <f t="shared" si="64"/>
        <v>0.87412140063818899</v>
      </c>
    </row>
    <row r="83" spans="1:12">
      <c r="A83">
        <v>82</v>
      </c>
      <c r="B83" s="1">
        <v>3.8299700000000002E-5</v>
      </c>
      <c r="C83" s="1">
        <v>1.26975E-5</v>
      </c>
      <c r="D83">
        <v>359.572</v>
      </c>
      <c r="E83" s="1">
        <f t="shared" si="60"/>
        <v>0.33153001198442805</v>
      </c>
      <c r="F83" s="1">
        <f>E83/$E$83</f>
        <v>1</v>
      </c>
      <c r="H83" s="6">
        <v>37</v>
      </c>
      <c r="I83">
        <f>(B83-B91)/(AVERAGE(B83,B91))</f>
        <v>-0.23698674277296997</v>
      </c>
      <c r="J83">
        <f t="shared" ref="J83" si="68">(C83-C91)/(AVERAGE(C83,C91))</f>
        <v>-0.10722377914256753</v>
      </c>
      <c r="K83">
        <f>(D83-D91)/(AVERAGE(D83,D91))</f>
        <v>1.2610580461716363E-2</v>
      </c>
      <c r="L83">
        <f>(E83-E91)/(AVERAGE(E83,E91))</f>
        <v>0.13059257300180219</v>
      </c>
    </row>
    <row r="84" spans="1:12">
      <c r="A84">
        <v>83</v>
      </c>
      <c r="B84" s="1">
        <v>9.9453100000000005E-5</v>
      </c>
      <c r="C84" s="1">
        <v>3.8958500000000003E-5</v>
      </c>
      <c r="D84">
        <v>281.435</v>
      </c>
      <c r="E84" s="1">
        <f t="shared" si="60"/>
        <v>0.39172735691496796</v>
      </c>
      <c r="F84" s="1">
        <f t="shared" ref="F84:F92" si="69">E84/$E$83</f>
        <v>1.1815743454724315</v>
      </c>
      <c r="H84" s="6">
        <v>38</v>
      </c>
      <c r="I84">
        <f>(B84-B90)/(AVERAGE(B84,B90))</f>
        <v>-0.23895853004987694</v>
      </c>
      <c r="J84">
        <f t="shared" ref="J84" si="70">(C84-C90)/(AVERAGE(C84,C90))</f>
        <v>-0.10864771114986839</v>
      </c>
      <c r="K84">
        <f>(D84-D90)/(AVERAGE(D84,D90))</f>
        <v>9.4560294629977577E-4</v>
      </c>
      <c r="L84">
        <f>(E84-E90)/(AVERAGE(E84,E90))</f>
        <v>0.13116213649719763</v>
      </c>
    </row>
    <row r="85" spans="1:12">
      <c r="A85">
        <v>84</v>
      </c>
      <c r="B85">
        <v>2.09538E-4</v>
      </c>
      <c r="C85" s="1">
        <v>5.8285100000000002E-5</v>
      </c>
      <c r="D85">
        <v>276.82499999999999</v>
      </c>
      <c r="E85" s="1">
        <f t="shared" si="60"/>
        <v>0.2781600473422482</v>
      </c>
      <c r="F85" s="1">
        <f t="shared" si="69"/>
        <v>0.83901920576443423</v>
      </c>
      <c r="H85" s="6">
        <v>39</v>
      </c>
      <c r="I85">
        <f>(B85-B89)/(AVERAGE(B85,B89))</f>
        <v>-0.25974150012976904</v>
      </c>
      <c r="J85">
        <f>(C85-C89)/(AVERAGE(C85,C89))</f>
        <v>-0.11896474658430603</v>
      </c>
      <c r="K85">
        <f>(D85-D89)/(AVERAGE(D85,D89))</f>
        <v>-4.2175840813237307E-3</v>
      </c>
      <c r="L85">
        <f>(E85-E89)/(AVERAGE(E85,E89))</f>
        <v>0.14187272323160927</v>
      </c>
    </row>
    <row r="86" spans="1:12">
      <c r="A86">
        <v>85</v>
      </c>
      <c r="B86">
        <v>3.3546999999999998E-4</v>
      </c>
      <c r="C86" s="1">
        <v>7.2785000000000002E-5</v>
      </c>
      <c r="D86">
        <v>278.15300000000002</v>
      </c>
      <c r="E86" s="1">
        <f t="shared" si="60"/>
        <v>0.2169642590991743</v>
      </c>
      <c r="F86" s="1">
        <f t="shared" si="69"/>
        <v>0.65443323758382721</v>
      </c>
      <c r="H86" s="6">
        <v>40</v>
      </c>
      <c r="I86">
        <f>(B86-B88)/(AVERAGE(B86,B88))</f>
        <v>-8.6205470347794078E-2</v>
      </c>
      <c r="J86">
        <f t="shared" ref="J86" si="71">(C86-C88)/(AVERAGE(C86,C88))</f>
        <v>-3.7332082144332916E-2</v>
      </c>
      <c r="K86">
        <f t="shared" ref="K86:L86" si="72">(D86-D88)/(AVERAGE(D86,D88))</f>
        <v>-1.1569665916914087E-3</v>
      </c>
      <c r="L86">
        <f t="shared" si="72"/>
        <v>4.8912741312665188E-2</v>
      </c>
    </row>
    <row r="87" spans="1:12">
      <c r="A87">
        <v>86</v>
      </c>
      <c r="B87">
        <v>3.7291400000000001E-4</v>
      </c>
      <c r="C87" s="1">
        <v>7.6897200000000006E-5</v>
      </c>
      <c r="D87">
        <v>276.995</v>
      </c>
      <c r="E87" s="1">
        <f t="shared" si="60"/>
        <v>0.20620625667043876</v>
      </c>
      <c r="F87" s="1">
        <f t="shared" si="69"/>
        <v>0.62198367935426691</v>
      </c>
    </row>
    <row r="88" spans="1:12">
      <c r="A88">
        <v>87</v>
      </c>
      <c r="B88">
        <v>3.6569199999999998E-4</v>
      </c>
      <c r="C88" s="1">
        <v>7.5553899999999995E-5</v>
      </c>
      <c r="D88">
        <v>278.47500000000002</v>
      </c>
      <c r="E88" s="1">
        <f t="shared" si="60"/>
        <v>0.20660528532207431</v>
      </c>
      <c r="F88" s="1">
        <f t="shared" si="69"/>
        <v>0.62318727672769048</v>
      </c>
    </row>
    <row r="89" spans="1:12">
      <c r="A89">
        <v>88</v>
      </c>
      <c r="B89">
        <v>2.7208700000000001E-4</v>
      </c>
      <c r="C89" s="1">
        <v>6.5657500000000006E-5</v>
      </c>
      <c r="D89">
        <v>277.995</v>
      </c>
      <c r="E89" s="1">
        <f t="shared" si="60"/>
        <v>0.24131068371513525</v>
      </c>
      <c r="F89" s="1">
        <f t="shared" si="69"/>
        <v>0.72786980059732753</v>
      </c>
    </row>
    <row r="90" spans="1:12">
      <c r="A90">
        <v>89</v>
      </c>
      <c r="B90">
        <v>1.2644300000000001E-4</v>
      </c>
      <c r="C90" s="1">
        <v>4.3434399999999999E-5</v>
      </c>
      <c r="D90">
        <v>281.16899999999998</v>
      </c>
      <c r="E90" s="1">
        <f t="shared" si="60"/>
        <v>0.34350972374904104</v>
      </c>
      <c r="F90" s="1">
        <f t="shared" si="69"/>
        <v>1.0361346223013308</v>
      </c>
    </row>
    <row r="91" spans="1:12">
      <c r="A91">
        <v>90</v>
      </c>
      <c r="B91" s="1">
        <v>4.8596300000000001E-5</v>
      </c>
      <c r="C91" s="1">
        <v>1.41361E-5</v>
      </c>
      <c r="D91">
        <v>355.06599999999997</v>
      </c>
      <c r="E91" s="1">
        <f t="shared" si="60"/>
        <v>0.29088840096879803</v>
      </c>
      <c r="F91" s="1">
        <f t="shared" si="69"/>
        <v>0.87741197011889549</v>
      </c>
    </row>
    <row r="92" spans="1:12">
      <c r="A92">
        <v>91</v>
      </c>
      <c r="B92" s="1">
        <v>2.8221600000000001E-5</v>
      </c>
      <c r="C92" s="1">
        <v>1.12128E-5</v>
      </c>
      <c r="D92">
        <v>361.61599999999999</v>
      </c>
      <c r="E92" s="1">
        <f t="shared" si="60"/>
        <v>0.39731269665787905</v>
      </c>
      <c r="F92" s="1">
        <f>E92/$E$92</f>
        <v>1</v>
      </c>
      <c r="H92" s="6">
        <v>41</v>
      </c>
      <c r="I92">
        <f>(B92-B100)/(AVERAGE(B92,B100))</f>
        <v>-0.23576958781737312</v>
      </c>
      <c r="J92">
        <f t="shared" ref="J92" si="73">(C92-C100)/(AVERAGE(C92,C100))</f>
        <v>-8.8387852956846036E-2</v>
      </c>
      <c r="K92">
        <f>(D92-D100)/(AVERAGE(D92,D100))</f>
        <v>6.0105538335655535E-3</v>
      </c>
      <c r="L92">
        <f>(E92-E100)/(AVERAGE(E92,E100))</f>
        <v>0.14815358420568883</v>
      </c>
    </row>
    <row r="93" spans="1:12">
      <c r="A93">
        <v>92</v>
      </c>
      <c r="B93" s="1">
        <v>7.29543E-5</v>
      </c>
      <c r="C93" s="1">
        <v>3.33975E-5</v>
      </c>
      <c r="D93">
        <v>281.99299999999999</v>
      </c>
      <c r="E93" s="1">
        <f t="shared" si="60"/>
        <v>0.45778658694552615</v>
      </c>
      <c r="F93" s="1">
        <f t="shared" ref="F93:F100" si="74">E93/$E$92</f>
        <v>1.1522072936413619</v>
      </c>
      <c r="H93" s="6">
        <v>42</v>
      </c>
      <c r="I93">
        <f>(B93-B99)/(AVERAGE(B93,B99))</f>
        <v>-0.24291184971098262</v>
      </c>
      <c r="J93">
        <f t="shared" ref="J93" si="75">(C93-C99)/(AVERAGE(C93,C99))</f>
        <v>-0.11574640223080727</v>
      </c>
      <c r="K93">
        <f>(D93-D99)/(AVERAGE(D93,D99))</f>
        <v>1.1247735816587653E-3</v>
      </c>
      <c r="L93">
        <f>(E93-E99)/(AVERAGE(E93,E99))</f>
        <v>0.12806562629546375</v>
      </c>
    </row>
    <row r="94" spans="1:12">
      <c r="A94">
        <v>93</v>
      </c>
      <c r="B94">
        <v>1.5547799999999999E-4</v>
      </c>
      <c r="C94" s="1">
        <v>5.0609899999999998E-5</v>
      </c>
      <c r="D94">
        <v>277.13</v>
      </c>
      <c r="E94" s="1">
        <f t="shared" si="60"/>
        <v>0.32551164795019233</v>
      </c>
      <c r="F94" s="1">
        <f t="shared" si="74"/>
        <v>0.81928327659381672</v>
      </c>
      <c r="H94" s="6">
        <v>43</v>
      </c>
      <c r="I94">
        <f>(B94-B98)/(AVERAGE(B94,B98))</f>
        <v>-0.25799349596228666</v>
      </c>
      <c r="J94">
        <f>(C94-C98)/(AVERAGE(C94,C98))</f>
        <v>-0.11826579687566817</v>
      </c>
      <c r="K94">
        <f>(D94-D98)/(AVERAGE(D94,D98))</f>
        <v>-5.6384450557457888E-3</v>
      </c>
      <c r="L94">
        <f>(E94-E98)/(AVERAGE(E94,E98))</f>
        <v>0.14080172785146877</v>
      </c>
    </row>
    <row r="95" spans="1:12">
      <c r="A95">
        <v>94</v>
      </c>
      <c r="B95">
        <v>2.4668800000000001E-4</v>
      </c>
      <c r="C95" s="1">
        <v>6.3357300000000004E-5</v>
      </c>
      <c r="D95">
        <v>278.06599999999997</v>
      </c>
      <c r="E95" s="1">
        <f t="shared" si="60"/>
        <v>0.25683170644700998</v>
      </c>
      <c r="F95" s="1">
        <f t="shared" si="74"/>
        <v>0.64642209677020346</v>
      </c>
      <c r="H95" s="6">
        <v>44</v>
      </c>
      <c r="I95">
        <f>(B95-B97)/(AVERAGE(B95,B97))</f>
        <v>-8.641790957942963E-2</v>
      </c>
      <c r="J95">
        <f t="shared" ref="J95" si="76">(C95-C97)/(AVERAGE(C95,C97))</f>
        <v>-3.7737076224434049E-2</v>
      </c>
      <c r="K95">
        <f t="shared" ref="K95:L95" si="77">(D95-D97)/(AVERAGE(D95,D97))</f>
        <v>-9.4896440664566251E-4</v>
      </c>
      <c r="L95">
        <f t="shared" si="77"/>
        <v>4.872055472681347E-2</v>
      </c>
    </row>
    <row r="96" spans="1:12">
      <c r="A96">
        <v>95</v>
      </c>
      <c r="B96">
        <v>2.7521400000000003E-4</v>
      </c>
      <c r="C96" s="1">
        <v>6.7156299999999999E-5</v>
      </c>
      <c r="D96">
        <v>276.61200000000002</v>
      </c>
      <c r="E96" s="1">
        <f t="shared" si="60"/>
        <v>0.24401483936136967</v>
      </c>
      <c r="F96" s="1">
        <f t="shared" si="74"/>
        <v>0.61416320549022818</v>
      </c>
    </row>
    <row r="97" spans="1:13">
      <c r="A97">
        <v>96</v>
      </c>
      <c r="B97">
        <v>2.6896899999999998E-4</v>
      </c>
      <c r="C97" s="1">
        <v>6.5794200000000001E-5</v>
      </c>
      <c r="D97">
        <v>278.33</v>
      </c>
      <c r="E97" s="1">
        <f t="shared" si="60"/>
        <v>0.24461629407106397</v>
      </c>
      <c r="F97" s="1">
        <f t="shared" si="74"/>
        <v>0.61567701241045403</v>
      </c>
    </row>
    <row r="98" spans="1:13">
      <c r="A98">
        <v>97</v>
      </c>
      <c r="B98">
        <v>2.0153099999999999E-4</v>
      </c>
      <c r="C98" s="1">
        <v>5.6971500000000002E-5</v>
      </c>
      <c r="D98">
        <v>278.697</v>
      </c>
      <c r="E98" s="1">
        <f t="shared" si="60"/>
        <v>0.28269348139988393</v>
      </c>
      <c r="F98" s="1">
        <f t="shared" si="74"/>
        <v>0.71151383728194251</v>
      </c>
    </row>
    <row r="99" spans="1:13">
      <c r="A99">
        <v>98</v>
      </c>
      <c r="B99" s="1">
        <v>9.3125699999999995E-5</v>
      </c>
      <c r="C99" s="1">
        <v>3.7500599999999998E-5</v>
      </c>
      <c r="D99">
        <v>281.67599999999999</v>
      </c>
      <c r="E99" s="1">
        <f t="shared" si="60"/>
        <v>0.40268797979505122</v>
      </c>
      <c r="F99" s="1">
        <f t="shared" si="74"/>
        <v>1.0135290998309092</v>
      </c>
    </row>
    <row r="100" spans="1:13">
      <c r="A100">
        <v>99</v>
      </c>
      <c r="B100" s="1">
        <v>3.57646E-5</v>
      </c>
      <c r="C100" s="1">
        <v>1.2249700000000001E-5</v>
      </c>
      <c r="D100">
        <v>359.44900000000001</v>
      </c>
      <c r="E100" s="1">
        <f t="shared" si="60"/>
        <v>0.34250907321765101</v>
      </c>
      <c r="F100" s="1">
        <f t="shared" si="74"/>
        <v>0.86206425341745685</v>
      </c>
    </row>
    <row r="101" spans="1:13">
      <c r="A101">
        <v>100</v>
      </c>
      <c r="B101" s="1">
        <v>2.0742800000000001E-5</v>
      </c>
      <c r="C101" s="1">
        <v>9.6958400000000007E-6</v>
      </c>
      <c r="D101">
        <v>361.93200000000002</v>
      </c>
      <c r="E101" s="1">
        <f t="shared" si="60"/>
        <v>0.46743159072063561</v>
      </c>
      <c r="F101" s="1">
        <f>E101/$E$101</f>
        <v>1</v>
      </c>
      <c r="H101" s="6">
        <v>45</v>
      </c>
      <c r="I101">
        <f>(B101-B109)/(AVERAGE(B101,B109))</f>
        <v>-0.2274406253538338</v>
      </c>
      <c r="J101">
        <f t="shared" ref="J101" si="78">(C101-C109)/(AVERAGE(C101,C109))</f>
        <v>-8.2095803823014207E-2</v>
      </c>
      <c r="K101">
        <f>(D101-D109)/(AVERAGE(D101,D109))</f>
        <v>1.0501567180450047E-2</v>
      </c>
      <c r="L101">
        <f>(E101-E109)/(AVERAGE(E101,E109))</f>
        <v>0.14602647020828452</v>
      </c>
      <c r="M101" s="4"/>
    </row>
    <row r="102" spans="1:13">
      <c r="A102">
        <v>101</v>
      </c>
      <c r="B102" s="1">
        <v>5.3154500000000001E-5</v>
      </c>
      <c r="C102" s="1">
        <v>2.8809399999999999E-5</v>
      </c>
      <c r="D102">
        <v>281.81900000000002</v>
      </c>
      <c r="E102" s="1">
        <f t="shared" si="60"/>
        <v>0.5419936223649926</v>
      </c>
      <c r="F102" s="1">
        <f t="shared" ref="F102:F109" si="79">E102/$E$101</f>
        <v>1.1595143185110901</v>
      </c>
      <c r="H102" s="6">
        <v>46</v>
      </c>
      <c r="I102">
        <f>(B102-B108)/(AVERAGE(B102,B108))</f>
        <v>-0.24781366095180329</v>
      </c>
      <c r="J102">
        <f t="shared" ref="J102" si="80">(C102-C108)/(AVERAGE(C102,C108))</f>
        <v>-0.11638326285696551</v>
      </c>
      <c r="K102">
        <f>(D102-D108)/(AVERAGE(D102,D108))</f>
        <v>2.5616565141930465E-3</v>
      </c>
      <c r="L102">
        <f>(E102-E108)/(AVERAGE(E102,E108))</f>
        <v>0.13238493859380268</v>
      </c>
      <c r="M102" s="4"/>
    </row>
    <row r="103" spans="1:13">
      <c r="A103">
        <v>102</v>
      </c>
      <c r="B103">
        <v>1.13503E-4</v>
      </c>
      <c r="C103" s="1">
        <v>4.3748500000000003E-5</v>
      </c>
      <c r="D103">
        <v>276.767</v>
      </c>
      <c r="E103" s="1">
        <f t="shared" si="60"/>
        <v>0.38543915138806906</v>
      </c>
      <c r="F103" s="1">
        <f t="shared" si="79"/>
        <v>0.82458943520235883</v>
      </c>
      <c r="H103" s="6">
        <v>47</v>
      </c>
      <c r="I103">
        <f>(B103-B107)/(AVERAGE(B103,B107))</f>
        <v>-0.26199536033932302</v>
      </c>
      <c r="J103">
        <f>(C103-C107)/(AVERAGE(C103,C107))</f>
        <v>-0.12563998200552684</v>
      </c>
      <c r="K103">
        <f>(D103-D107)/(AVERAGE(D103,D107))</f>
        <v>-2.1835676608216283E-3</v>
      </c>
      <c r="L103">
        <f>(E103-E107)/(AVERAGE(E103,E107))</f>
        <v>0.13748679471371464</v>
      </c>
      <c r="M103" s="4"/>
    </row>
    <row r="104" spans="1:13">
      <c r="A104">
        <v>103</v>
      </c>
      <c r="B104">
        <v>1.81261E-4</v>
      </c>
      <c r="C104" s="1">
        <v>5.49096E-5</v>
      </c>
      <c r="D104">
        <v>277.36500000000001</v>
      </c>
      <c r="E104" s="1">
        <f t="shared" si="60"/>
        <v>0.30293113245540959</v>
      </c>
      <c r="F104" s="1">
        <f t="shared" si="79"/>
        <v>0.64807586493754743</v>
      </c>
      <c r="H104" s="6">
        <v>48</v>
      </c>
      <c r="I104">
        <f>(B104-B106)/(AVERAGE(B104,B106))</f>
        <v>-8.8886428754056002E-2</v>
      </c>
      <c r="J104">
        <f t="shared" ref="J104" si="81">(C104-C106)/(AVERAGE(C104,C106))</f>
        <v>-4.0971850583324441E-2</v>
      </c>
      <c r="K104">
        <f t="shared" ref="K104:L104" si="82">(D104-D106)/(AVERAGE(D104,D106))</f>
        <v>-2.5594762806833277E-4</v>
      </c>
      <c r="L104">
        <f t="shared" si="82"/>
        <v>4.7958242249688338E-2</v>
      </c>
      <c r="M104" s="4"/>
    </row>
    <row r="105" spans="1:13">
      <c r="A105">
        <v>104</v>
      </c>
      <c r="B105">
        <v>2.0185E-4</v>
      </c>
      <c r="C105" s="1">
        <v>5.81142E-5</v>
      </c>
      <c r="D105">
        <v>276.541</v>
      </c>
      <c r="E105" s="1">
        <f t="shared" si="60"/>
        <v>0.28790785236561806</v>
      </c>
      <c r="F105" s="1">
        <f t="shared" si="79"/>
        <v>0.61593580340120524</v>
      </c>
    </row>
    <row r="106" spans="1:13">
      <c r="A106">
        <v>105</v>
      </c>
      <c r="B106">
        <v>1.9812200000000001E-4</v>
      </c>
      <c r="C106" s="1">
        <v>5.7206400000000002E-5</v>
      </c>
      <c r="D106">
        <v>277.43599999999998</v>
      </c>
      <c r="E106" s="1">
        <f t="shared" si="60"/>
        <v>0.28874329958308514</v>
      </c>
      <c r="F106" s="1">
        <f t="shared" si="79"/>
        <v>0.6177231178105268</v>
      </c>
    </row>
    <row r="107" spans="1:13">
      <c r="A107">
        <v>106</v>
      </c>
      <c r="B107">
        <v>1.4772299999999999E-4</v>
      </c>
      <c r="C107" s="1">
        <v>4.9613500000000002E-5</v>
      </c>
      <c r="D107">
        <v>277.37200000000001</v>
      </c>
      <c r="E107" s="1">
        <f t="shared" si="60"/>
        <v>0.33585494472763217</v>
      </c>
      <c r="F107" s="1">
        <f t="shared" si="79"/>
        <v>0.71851143866816369</v>
      </c>
    </row>
    <row r="108" spans="1:13">
      <c r="A108">
        <v>107</v>
      </c>
      <c r="B108" s="1">
        <v>6.8189900000000003E-5</v>
      </c>
      <c r="C108" s="1">
        <v>3.2369500000000002E-5</v>
      </c>
      <c r="D108">
        <v>281.09800000000001</v>
      </c>
      <c r="E108" s="1">
        <f t="shared" si="60"/>
        <v>0.47469639932013391</v>
      </c>
      <c r="F108" s="1">
        <f t="shared" si="79"/>
        <v>1.0155419717959118</v>
      </c>
    </row>
    <row r="109" spans="1:13">
      <c r="A109">
        <v>108</v>
      </c>
      <c r="B109" s="1">
        <v>2.6065900000000001E-5</v>
      </c>
      <c r="C109" s="1">
        <v>1.05259E-5</v>
      </c>
      <c r="D109">
        <v>358.15100000000001</v>
      </c>
      <c r="E109" s="1">
        <f t="shared" si="60"/>
        <v>0.4038187823938556</v>
      </c>
      <c r="F109" s="1">
        <f t="shared" si="79"/>
        <v>0.86390990769642106</v>
      </c>
    </row>
    <row r="110" spans="1:13">
      <c r="A110">
        <v>109</v>
      </c>
      <c r="B110" s="1">
        <v>1.51298E-5</v>
      </c>
      <c r="C110" s="1">
        <v>8.2504499999999999E-6</v>
      </c>
      <c r="D110">
        <v>366.84500000000003</v>
      </c>
      <c r="E110" s="1">
        <f t="shared" si="60"/>
        <v>0.54531124006926723</v>
      </c>
      <c r="F110" s="1">
        <f>E110/$E$110</f>
        <v>1</v>
      </c>
      <c r="H110" s="6">
        <v>49</v>
      </c>
      <c r="I110">
        <f>(B110-B118)/(AVERAGE(B110,B118))</f>
        <v>-0.24177382149061888</v>
      </c>
      <c r="J110">
        <f t="shared" ref="J110" si="83">(C110-C118)/(AVERAGE(C110,C118))</f>
        <v>-0.11617970665380413</v>
      </c>
      <c r="K110">
        <f>(D110-D118)/(AVERAGE(D110,D118))</f>
        <v>1.1534196136167808E-2</v>
      </c>
      <c r="L110">
        <f>(E110-E118)/(AVERAGE(E110,E118))</f>
        <v>0.12648231194459536</v>
      </c>
    </row>
    <row r="111" spans="1:13">
      <c r="A111">
        <v>110</v>
      </c>
      <c r="B111" s="1">
        <v>3.8771099999999999E-5</v>
      </c>
      <c r="C111" s="1">
        <v>2.4700499999999998E-5</v>
      </c>
      <c r="D111">
        <v>280.97399999999999</v>
      </c>
      <c r="E111" s="1">
        <f t="shared" si="60"/>
        <v>0.63708535481325002</v>
      </c>
      <c r="F111" s="1">
        <f t="shared" ref="F111:F118" si="84">E111/$E$110</f>
        <v>1.1682967597226226</v>
      </c>
      <c r="H111" s="6">
        <v>50</v>
      </c>
      <c r="I111">
        <f>(B111-B117)/(AVERAGE(B111,B117))</f>
        <v>-0.2678520768878514</v>
      </c>
      <c r="J111">
        <f t="shared" ref="J111" si="85">(C111-C117)/(AVERAGE(C111,C117))</f>
        <v>-0.12632984271350503</v>
      </c>
      <c r="K111">
        <f>(D111-D117)/(AVERAGE(D111,D117))</f>
        <v>-2.6479803374131351E-3</v>
      </c>
      <c r="L111">
        <f>(E111-E117)/(AVERAGE(E111,E117))</f>
        <v>0.14272964528729293</v>
      </c>
    </row>
    <row r="112" spans="1:13">
      <c r="A112">
        <v>111</v>
      </c>
      <c r="B112" s="1">
        <v>8.34057E-5</v>
      </c>
      <c r="C112" s="1">
        <v>3.8102400000000003E-5</v>
      </c>
      <c r="D112">
        <v>275.86900000000003</v>
      </c>
      <c r="E112" s="1">
        <f t="shared" si="60"/>
        <v>0.45683208701563566</v>
      </c>
      <c r="F112" s="1">
        <f t="shared" si="84"/>
        <v>0.83774559086221534</v>
      </c>
      <c r="H112" s="6">
        <v>51</v>
      </c>
      <c r="I112">
        <f>(B112-B116)/(AVERAGE(B112,B116))</f>
        <v>-0.2734572018980323</v>
      </c>
      <c r="J112">
        <f>(C112-C116)/(AVERAGE(C112,C116))</f>
        <v>-0.12466962303804061</v>
      </c>
      <c r="K112">
        <f>(D112-D116)/(AVERAGE(D112,D116))</f>
        <v>-1.4199554452755541E-3</v>
      </c>
      <c r="L112">
        <f>(E112-E116)/(AVERAGE(E112,E116))</f>
        <v>0.15006658913134557</v>
      </c>
    </row>
    <row r="113" spans="1:12">
      <c r="A113">
        <v>112</v>
      </c>
      <c r="B113">
        <v>1.3394700000000001E-4</v>
      </c>
      <c r="C113" s="1">
        <v>4.8194600000000001E-5</v>
      </c>
      <c r="D113">
        <v>276.42500000000001</v>
      </c>
      <c r="E113" s="1">
        <f t="shared" si="60"/>
        <v>0.35980350437113184</v>
      </c>
      <c r="F113" s="1">
        <f t="shared" si="84"/>
        <v>0.65981310842855245</v>
      </c>
      <c r="H113" s="6">
        <v>52</v>
      </c>
      <c r="I113">
        <f>(B113-B115)/(AVERAGE(B113,B115))</f>
        <v>-7.5322044127050097E-2</v>
      </c>
      <c r="J113">
        <f t="shared" ref="J113" si="86">(C113-C115)/(AVERAGE(C113,C115))</f>
        <v>-3.4560137677768291E-2</v>
      </c>
      <c r="K113">
        <f t="shared" ref="K113:L113" si="87">(D113-D115)/(AVERAGE(D113,D115))</f>
        <v>2.0786708095228189E-3</v>
      </c>
      <c r="L113">
        <f t="shared" si="87"/>
        <v>4.0788450963536525E-2</v>
      </c>
    </row>
    <row r="114" spans="1:12">
      <c r="A114">
        <v>113</v>
      </c>
      <c r="B114">
        <v>1.4810999999999999E-4</v>
      </c>
      <c r="C114" s="1">
        <v>5.0788000000000002E-5</v>
      </c>
      <c r="D114">
        <v>275.16300000000001</v>
      </c>
      <c r="E114" s="1">
        <f t="shared" si="60"/>
        <v>0.34290729862939712</v>
      </c>
      <c r="F114" s="1">
        <f t="shared" si="84"/>
        <v>0.62882859078026687</v>
      </c>
    </row>
    <row r="115" spans="1:12">
      <c r="A115">
        <v>114</v>
      </c>
      <c r="B115">
        <v>1.4443099999999999E-4</v>
      </c>
      <c r="C115" s="1">
        <v>4.9889499999999997E-5</v>
      </c>
      <c r="D115">
        <v>275.851</v>
      </c>
      <c r="E115" s="1">
        <f t="shared" si="60"/>
        <v>0.34542099687740169</v>
      </c>
      <c r="F115" s="1">
        <f t="shared" si="84"/>
        <v>0.6334382486477359</v>
      </c>
    </row>
    <row r="116" spans="1:12">
      <c r="A116">
        <v>115</v>
      </c>
      <c r="B116">
        <v>1.09826E-4</v>
      </c>
      <c r="C116" s="1">
        <v>4.3168399999999998E-5</v>
      </c>
      <c r="D116">
        <v>276.26100000000002</v>
      </c>
      <c r="E116" s="1">
        <f t="shared" si="60"/>
        <v>0.39306175222624878</v>
      </c>
      <c r="F116" s="1">
        <f t="shared" si="84"/>
        <v>0.72080258638410022</v>
      </c>
    </row>
    <row r="117" spans="1:12">
      <c r="A117">
        <v>116</v>
      </c>
      <c r="B117" s="1">
        <v>5.0761899999999999E-5</v>
      </c>
      <c r="C117" s="1">
        <v>2.80313E-5</v>
      </c>
      <c r="D117">
        <v>281.71899999999999</v>
      </c>
      <c r="E117" s="1">
        <f t="shared" si="60"/>
        <v>0.55221140264647306</v>
      </c>
      <c r="F117" s="1">
        <f t="shared" si="84"/>
        <v>1.0126536225006646</v>
      </c>
    </row>
    <row r="118" spans="1:12">
      <c r="A118">
        <v>117</v>
      </c>
      <c r="B118" s="1">
        <v>1.9290799999999998E-5</v>
      </c>
      <c r="C118" s="1">
        <v>9.2681000000000003E-6</v>
      </c>
      <c r="D118">
        <v>362.63799999999998</v>
      </c>
      <c r="E118" s="1">
        <f t="shared" si="60"/>
        <v>0.48044145395732685</v>
      </c>
      <c r="F118" s="1">
        <f t="shared" si="84"/>
        <v>0.8810408050571259</v>
      </c>
    </row>
    <row r="119" spans="1:12">
      <c r="A119">
        <v>118</v>
      </c>
      <c r="B119" s="1">
        <v>1.09019E-5</v>
      </c>
      <c r="C119" s="1">
        <v>7.0135699999999997E-6</v>
      </c>
      <c r="D119">
        <v>361.64600000000002</v>
      </c>
      <c r="E119" s="1">
        <f t="shared" si="60"/>
        <v>0.6433346480888652</v>
      </c>
      <c r="F119" s="1">
        <f>E119/$E$119</f>
        <v>1</v>
      </c>
      <c r="H119" s="6">
        <v>53</v>
      </c>
      <c r="I119">
        <f>(B119-B127)/(AVERAGE(B119,B127))</f>
        <v>-0.24601399726490231</v>
      </c>
      <c r="J119">
        <f t="shared" ref="J119" si="88">(C119-C127)/(AVERAGE(C119,C127))</f>
        <v>-0.13653371097364383</v>
      </c>
      <c r="K119">
        <f>(D119-D127)/(AVERAGE(D119,D127))</f>
        <v>4.5395715952521115E-3</v>
      </c>
      <c r="L119">
        <f>(E119-E127)/(AVERAGE(E119,E127))</f>
        <v>0.11040741055022497</v>
      </c>
    </row>
    <row r="120" spans="1:12">
      <c r="A120">
        <v>119</v>
      </c>
      <c r="B120" s="1">
        <v>2.83941E-5</v>
      </c>
      <c r="C120" s="1">
        <v>2.12727E-5</v>
      </c>
      <c r="D120">
        <v>281.33</v>
      </c>
      <c r="E120" s="1">
        <f t="shared" si="60"/>
        <v>0.74919437488774077</v>
      </c>
      <c r="F120" s="1">
        <f t="shared" ref="F120:F127" si="89">E120/$E$119</f>
        <v>1.1645484618516193</v>
      </c>
      <c r="H120" s="6">
        <v>54</v>
      </c>
      <c r="I120">
        <f>(B120-B126)/(AVERAGE(B120,B126))</f>
        <v>-0.25992287527826335</v>
      </c>
      <c r="J120">
        <f t="shared" ref="J120" si="90">(C120-C126)/(AVERAGE(C120,C126))</f>
        <v>-0.13148643040187261</v>
      </c>
      <c r="K120">
        <f>(D120-D126)/(AVERAGE(D120,D126))</f>
        <v>-1.7772564492177237E-5</v>
      </c>
      <c r="L120">
        <f>(E120-E126)/(AVERAGE(E120,E126))</f>
        <v>0.12954327332500892</v>
      </c>
    </row>
    <row r="121" spans="1:12">
      <c r="A121">
        <v>120</v>
      </c>
      <c r="B121" s="1">
        <v>6.0728299999999999E-5</v>
      </c>
      <c r="C121" s="1">
        <v>3.2625500000000001E-5</v>
      </c>
      <c r="D121">
        <v>275.79000000000002</v>
      </c>
      <c r="E121" s="1">
        <f t="shared" si="60"/>
        <v>0.5372371694909952</v>
      </c>
      <c r="F121" s="1">
        <f t="shared" si="89"/>
        <v>0.83508197652178295</v>
      </c>
      <c r="H121" s="6">
        <v>55</v>
      </c>
      <c r="I121">
        <f>(B121-B125)/(AVERAGE(B121,B125))</f>
        <v>-0.2668802328775432</v>
      </c>
      <c r="J121">
        <f>(C121-C125)/(AVERAGE(C121,C125))</f>
        <v>-0.13174904262553236</v>
      </c>
      <c r="K121">
        <f>(D121-D125)/(AVERAGE(D121,D125))</f>
        <v>-6.2709219523954306E-4</v>
      </c>
      <c r="L121">
        <f>(E121-E125)/(AVERAGE(E121,E125))</f>
        <v>0.1363295685759425</v>
      </c>
    </row>
    <row r="122" spans="1:12">
      <c r="A122">
        <v>121</v>
      </c>
      <c r="B122" s="1">
        <v>9.6702100000000004E-5</v>
      </c>
      <c r="C122" s="1">
        <v>4.14821E-5</v>
      </c>
      <c r="D122">
        <v>275.10199999999998</v>
      </c>
      <c r="E122" s="1">
        <f t="shared" si="60"/>
        <v>0.4289679334781768</v>
      </c>
      <c r="F122" s="1">
        <f t="shared" si="89"/>
        <v>0.66678817121462197</v>
      </c>
      <c r="H122" s="6">
        <v>56</v>
      </c>
      <c r="I122">
        <f>(B122-B124)/(AVERAGE(B122,B124))</f>
        <v>-9.0599764736196908E-2</v>
      </c>
      <c r="J122">
        <f t="shared" ref="J122" si="91">(C122-C124)/(AVERAGE(C122,C124))</f>
        <v>-3.837923851542905E-2</v>
      </c>
      <c r="K122">
        <f t="shared" ref="K122:L122" si="92">(D122-D124)/(AVERAGE(D122,D124))</f>
        <v>-2.8892921960074376E-3</v>
      </c>
      <c r="L122">
        <f t="shared" si="92"/>
        <v>5.2265960366531979E-2</v>
      </c>
    </row>
    <row r="123" spans="1:12">
      <c r="A123">
        <v>122</v>
      </c>
      <c r="B123">
        <v>1.0904999999999999E-4</v>
      </c>
      <c r="C123" s="1">
        <v>4.4091799999999997E-5</v>
      </c>
      <c r="D123">
        <v>274.86799999999999</v>
      </c>
      <c r="E123" s="1">
        <f t="shared" si="60"/>
        <v>0.40432645575424114</v>
      </c>
      <c r="F123" s="1">
        <f t="shared" si="89"/>
        <v>0.62848543437752269</v>
      </c>
    </row>
    <row r="124" spans="1:12">
      <c r="A124">
        <v>123</v>
      </c>
      <c r="B124">
        <v>1.0587899999999999E-4</v>
      </c>
      <c r="C124" s="1">
        <v>4.3105300000000002E-5</v>
      </c>
      <c r="D124">
        <v>275.89800000000002</v>
      </c>
      <c r="E124" s="1">
        <f t="shared" si="60"/>
        <v>0.40711850319704573</v>
      </c>
      <c r="F124" s="1">
        <f t="shared" si="89"/>
        <v>0.63282539562646034</v>
      </c>
    </row>
    <row r="125" spans="1:12">
      <c r="A125">
        <v>124</v>
      </c>
      <c r="B125" s="1">
        <v>7.9431200000000006E-5</v>
      </c>
      <c r="C125" s="1">
        <v>3.7227000000000001E-5</v>
      </c>
      <c r="D125">
        <v>275.96300000000002</v>
      </c>
      <c r="E125" s="1">
        <f t="shared" si="60"/>
        <v>0.46866974186465771</v>
      </c>
      <c r="F125" s="1">
        <f t="shared" si="89"/>
        <v>0.72850070061813199</v>
      </c>
    </row>
    <row r="126" spans="1:12">
      <c r="A126">
        <v>125</v>
      </c>
      <c r="B126" s="1">
        <v>3.6876799999999999E-5</v>
      </c>
      <c r="C126" s="1">
        <v>2.4266599999999999E-5</v>
      </c>
      <c r="D126">
        <v>281.33499999999998</v>
      </c>
      <c r="E126" s="1">
        <f t="shared" si="60"/>
        <v>0.6580451666088164</v>
      </c>
      <c r="F126" s="1">
        <f t="shared" si="89"/>
        <v>1.0228660442332016</v>
      </c>
    </row>
    <row r="127" spans="1:12">
      <c r="A127">
        <v>126</v>
      </c>
      <c r="B127" s="1">
        <v>1.39601E-5</v>
      </c>
      <c r="C127" s="1">
        <v>8.0413200000000001E-6</v>
      </c>
      <c r="D127">
        <v>360.00799999999998</v>
      </c>
      <c r="E127" s="1">
        <f t="shared" si="60"/>
        <v>0.57602166173594749</v>
      </c>
      <c r="F127" s="1">
        <f t="shared" si="89"/>
        <v>0.89536862882656432</v>
      </c>
    </row>
    <row r="128" spans="1:12">
      <c r="A128">
        <v>127</v>
      </c>
      <c r="B128" s="1">
        <v>7.89619E-6</v>
      </c>
      <c r="C128" s="1">
        <v>6.04814E-6</v>
      </c>
      <c r="D128">
        <v>369.30900000000003</v>
      </c>
      <c r="E128" s="1">
        <f t="shared" si="60"/>
        <v>0.76595674622824428</v>
      </c>
      <c r="F128" s="1">
        <f>E128/$E$128</f>
        <v>1</v>
      </c>
      <c r="H128" s="6">
        <v>57</v>
      </c>
      <c r="I128">
        <f>(B128-B136)/(AVERAGE(B128,B136))</f>
        <v>-0.24193026780640103</v>
      </c>
      <c r="J128">
        <f t="shared" ref="J128" si="93">(C128-C136)/(AVERAGE(C128,C136))</f>
        <v>-0.12167231891079394</v>
      </c>
      <c r="K128">
        <f>(D128-D136)/(AVERAGE(D128,D136))</f>
        <v>6.7433191692840124E-3</v>
      </c>
      <c r="L128">
        <f>(E128-E136)/(AVERAGE(E128,E136))</f>
        <v>0.12114949458952647</v>
      </c>
    </row>
    <row r="129" spans="1:12">
      <c r="A129">
        <v>128</v>
      </c>
      <c r="B129" s="1">
        <v>2.0388399999999999E-5</v>
      </c>
      <c r="C129" s="1">
        <v>1.81436E-5</v>
      </c>
      <c r="D129">
        <v>284.02</v>
      </c>
      <c r="E129" s="1">
        <f t="shared" si="60"/>
        <v>0.88989817739498933</v>
      </c>
      <c r="F129" s="1">
        <f t="shared" ref="F129:F136" si="94">E129/$E$128</f>
        <v>1.1618125720245465</v>
      </c>
      <c r="H129" s="6">
        <v>58</v>
      </c>
      <c r="I129">
        <f>(B129-B135)/(AVERAGE(B129,B135))</f>
        <v>-0.26676414581066371</v>
      </c>
      <c r="J129">
        <f t="shared" ref="J129" si="95">(C129-C135)/(AVERAGE(C129,C135))</f>
        <v>-0.11888876792999595</v>
      </c>
      <c r="K129">
        <f>(D129-D135)/(AVERAGE(D129,D135))</f>
        <v>8.791379779826471E-3</v>
      </c>
      <c r="L129">
        <f>(E129-E135)/(AVERAGE(E129,E135))</f>
        <v>0.14905722506585614</v>
      </c>
    </row>
    <row r="130" spans="1:12">
      <c r="A130">
        <v>129</v>
      </c>
      <c r="B130" s="1">
        <v>4.43372E-5</v>
      </c>
      <c r="C130" s="1">
        <v>2.7890199999999999E-5</v>
      </c>
      <c r="D130">
        <v>280.315</v>
      </c>
      <c r="E130" s="1">
        <f t="shared" si="60"/>
        <v>0.62904739135534038</v>
      </c>
      <c r="F130" s="1">
        <f t="shared" si="94"/>
        <v>0.82125706765156314</v>
      </c>
      <c r="H130" s="6">
        <v>59</v>
      </c>
      <c r="I130">
        <f>(B130-B134)/(AVERAGE(B130,B134))</f>
        <v>-0.26858199469295069</v>
      </c>
      <c r="J130">
        <f>(C130-C134)/(AVERAGE(C130,C134))</f>
        <v>-0.12787922927441575</v>
      </c>
      <c r="K130">
        <f>(D130-D134)/(AVERAGE(D130,D134))</f>
        <v>1.2481311237667122E-2</v>
      </c>
      <c r="L130">
        <f>(E130-E134)/(AVERAGE(E130,E134))</f>
        <v>0.14192137538309266</v>
      </c>
    </row>
    <row r="131" spans="1:12">
      <c r="A131">
        <v>130</v>
      </c>
      <c r="B131" s="1">
        <v>7.0550500000000002E-5</v>
      </c>
      <c r="C131" s="1">
        <v>3.5265999999999997E-5</v>
      </c>
      <c r="D131">
        <v>275.82499999999999</v>
      </c>
      <c r="E131" s="1">
        <f t="shared" si="60"/>
        <v>0.49986888824317327</v>
      </c>
      <c r="F131" s="1">
        <f t="shared" si="94"/>
        <v>0.65260720100011937</v>
      </c>
      <c r="H131" s="6">
        <v>60</v>
      </c>
      <c r="I131">
        <f>(B131-B133)/(AVERAGE(B131,B133))</f>
        <v>-8.0035160552690165E-2</v>
      </c>
      <c r="J131">
        <f t="shared" ref="J131" si="96">(C131-C133)/(AVERAGE(C131,C133))</f>
        <v>-3.8729339532400639E-2</v>
      </c>
      <c r="K131">
        <f t="shared" ref="K131:L131" si="97">(D131-D133)/(AVERAGE(D131,D133))</f>
        <v>-9.3856052356462586E-4</v>
      </c>
      <c r="L131">
        <f t="shared" si="97"/>
        <v>4.1337854849513779E-2</v>
      </c>
    </row>
    <row r="132" spans="1:12">
      <c r="A132">
        <v>131</v>
      </c>
      <c r="B132" s="1">
        <v>7.9042500000000001E-5</v>
      </c>
      <c r="C132" s="1">
        <v>3.7553599999999999E-5</v>
      </c>
      <c r="D132">
        <v>275.08699999999999</v>
      </c>
      <c r="E132" s="1">
        <f t="shared" ref="E132:E145" si="98">C132/B132</f>
        <v>0.4751064300850808</v>
      </c>
      <c r="F132" s="1">
        <f t="shared" si="94"/>
        <v>0.62027840661319245</v>
      </c>
    </row>
    <row r="133" spans="1:12">
      <c r="A133">
        <v>132</v>
      </c>
      <c r="B133" s="1">
        <v>7.6432400000000004E-5</v>
      </c>
      <c r="C133" s="1">
        <v>3.6658800000000002E-5</v>
      </c>
      <c r="D133">
        <v>276.084</v>
      </c>
      <c r="E133" s="1">
        <f t="shared" si="98"/>
        <v>0.47962382445141066</v>
      </c>
      <c r="F133" s="1">
        <f t="shared" si="94"/>
        <v>0.62617612131911371</v>
      </c>
    </row>
    <row r="134" spans="1:12">
      <c r="A134">
        <v>133</v>
      </c>
      <c r="B134" s="1">
        <v>5.80926E-5</v>
      </c>
      <c r="C134" s="1">
        <v>3.1700399999999999E-5</v>
      </c>
      <c r="D134">
        <v>276.83800000000002</v>
      </c>
      <c r="E134" s="1">
        <f t="shared" si="98"/>
        <v>0.54568740252631143</v>
      </c>
      <c r="F134" s="1">
        <f t="shared" si="94"/>
        <v>0.7124258715827072</v>
      </c>
    </row>
    <row r="135" spans="1:12">
      <c r="A135">
        <v>134</v>
      </c>
      <c r="B135" s="1">
        <v>2.6664399999999998E-5</v>
      </c>
      <c r="C135" s="1">
        <v>2.0437000000000001E-5</v>
      </c>
      <c r="D135">
        <v>281.53399999999999</v>
      </c>
      <c r="E135" s="1">
        <f t="shared" si="98"/>
        <v>0.76645264847512051</v>
      </c>
      <c r="F135" s="1">
        <f t="shared" si="94"/>
        <v>1.00064742852559</v>
      </c>
    </row>
    <row r="136" spans="1:12">
      <c r="A136">
        <v>135</v>
      </c>
      <c r="B136" s="1">
        <v>1.0069400000000001E-5</v>
      </c>
      <c r="C136" s="1">
        <v>6.8317000000000002E-6</v>
      </c>
      <c r="D136">
        <v>366.827</v>
      </c>
      <c r="E136" s="1">
        <f t="shared" si="98"/>
        <v>0.6784614773472103</v>
      </c>
      <c r="F136" s="1">
        <f t="shared" si="94"/>
        <v>0.88576996114743844</v>
      </c>
    </row>
    <row r="137" spans="1:12">
      <c r="A137">
        <v>136</v>
      </c>
      <c r="B137" s="1">
        <v>5.5419700000000001E-6</v>
      </c>
      <c r="C137" s="1">
        <v>4.5231599999999999E-6</v>
      </c>
      <c r="D137">
        <v>366.23500000000001</v>
      </c>
      <c r="E137" s="1">
        <f t="shared" si="98"/>
        <v>0.81616464903274466</v>
      </c>
      <c r="F137" s="1">
        <f>E137/$E$137</f>
        <v>1</v>
      </c>
      <c r="H137" s="6">
        <v>61</v>
      </c>
      <c r="I137">
        <f>(B137-B145)/(AVERAGE(B137,B145))</f>
        <v>-0.22976028007119972</v>
      </c>
      <c r="J137">
        <f t="shared" ref="J137" si="99">(C137-C145)/(AVERAGE(C137,C145))</f>
        <v>-3.4935892214203047E-2</v>
      </c>
      <c r="K137">
        <f>(D137-D145)/(AVERAGE(D137,D145))</f>
        <v>1.8413090323896278E-2</v>
      </c>
      <c r="L137">
        <f>(E137-E145)/(AVERAGE(E137,E145))</f>
        <v>0.19521613199191698</v>
      </c>
    </row>
    <row r="138" spans="1:12">
      <c r="A138">
        <v>137</v>
      </c>
      <c r="B138" s="1">
        <v>1.4437700000000001E-5</v>
      </c>
      <c r="C138" s="1">
        <v>1.48895E-5</v>
      </c>
      <c r="D138">
        <v>288.26900000000001</v>
      </c>
      <c r="E138" s="1">
        <f t="shared" si="98"/>
        <v>1.0312930729963914</v>
      </c>
      <c r="F138" s="1">
        <f t="shared" ref="F138:F145" si="100">E138/$E$137</f>
        <v>1.2635845894803215</v>
      </c>
      <c r="H138" s="6">
        <v>62</v>
      </c>
      <c r="I138">
        <f>(B138-B144)/(AVERAGE(B138,B144))</f>
        <v>-0.27854666638845588</v>
      </c>
      <c r="J138">
        <f t="shared" ref="J138" si="101">(C138-C144)/(AVERAGE(C138,C144))</f>
        <v>-0.12134097103058437</v>
      </c>
      <c r="K138">
        <f>(D138-D144)/(AVERAGE(D138,D144))</f>
        <v>6.1171230731757592E-3</v>
      </c>
      <c r="L138">
        <f>(E138-E144)/(AVERAGE(E138,E144))</f>
        <v>0.15854536896362673</v>
      </c>
    </row>
    <row r="139" spans="1:12">
      <c r="A139">
        <v>138</v>
      </c>
      <c r="B139" s="1">
        <v>3.5558200000000001E-5</v>
      </c>
      <c r="C139" s="1">
        <v>2.3245099999999999E-5</v>
      </c>
      <c r="D139">
        <v>281.21199999999999</v>
      </c>
      <c r="E139" s="1">
        <f t="shared" si="98"/>
        <v>0.65371981708860394</v>
      </c>
      <c r="F139" s="1">
        <f t="shared" si="100"/>
        <v>0.80096561136694933</v>
      </c>
      <c r="H139" s="6">
        <v>63</v>
      </c>
      <c r="I139">
        <f>(B139-B143)/(AVERAGE(B139,B143))</f>
        <v>-9.5122790711378566E-2</v>
      </c>
      <c r="J139">
        <f>(C139-C143)/(AVERAGE(C139,C143))</f>
        <v>-8.4035829900699258E-2</v>
      </c>
      <c r="K139">
        <f>(D139-D143)/(AVERAGE(D139,D143))</f>
        <v>-2.4861309409650047E-3</v>
      </c>
      <c r="L139">
        <f>(E139-E143)/(AVERAGE(E139,E143))</f>
        <v>1.1109161700082883E-2</v>
      </c>
    </row>
    <row r="140" spans="1:12">
      <c r="A140">
        <v>139</v>
      </c>
      <c r="B140" s="1">
        <v>5.0798799999999999E-5</v>
      </c>
      <c r="C140" s="1">
        <v>2.9184699999999999E-5</v>
      </c>
      <c r="D140">
        <v>278.24</v>
      </c>
      <c r="E140" s="1">
        <f t="shared" si="98"/>
        <v>0.57451553973715908</v>
      </c>
      <c r="F140" s="1">
        <f t="shared" si="100"/>
        <v>0.70392112721131761</v>
      </c>
      <c r="H140" s="6">
        <v>64</v>
      </c>
      <c r="I140">
        <f>(B140-B142)/(AVERAGE(B140,B142))</f>
        <v>-8.9575813759327938E-2</v>
      </c>
      <c r="J140">
        <f t="shared" ref="J140" si="102">(C140-C142)/(AVERAGE(C140,C142))</f>
        <v>-4.6029418656811337E-2</v>
      </c>
      <c r="K140">
        <f t="shared" ref="K140:L140" si="103">(D140-D142)/(AVERAGE(D140,D142))</f>
        <v>-4.586210173210997E-3</v>
      </c>
      <c r="L140">
        <f t="shared" si="103"/>
        <v>4.3591328200493593E-2</v>
      </c>
    </row>
    <row r="141" spans="1:12">
      <c r="A141">
        <v>140</v>
      </c>
      <c r="B141" s="1">
        <v>5.7435999999999997E-5</v>
      </c>
      <c r="C141" s="1">
        <v>3.1220699999999997E-5</v>
      </c>
      <c r="D141">
        <v>277.46300000000002</v>
      </c>
      <c r="E141" s="1">
        <f t="shared" si="98"/>
        <v>0.54357371683264855</v>
      </c>
      <c r="F141" s="1">
        <f t="shared" si="100"/>
        <v>0.66600987616512197</v>
      </c>
    </row>
    <row r="142" spans="1:12">
      <c r="A142">
        <v>141</v>
      </c>
      <c r="B142" s="1">
        <v>5.5562500000000002E-5</v>
      </c>
      <c r="C142" s="1">
        <v>3.0559699999999998E-5</v>
      </c>
      <c r="D142">
        <v>279.51900000000001</v>
      </c>
      <c r="E142" s="1">
        <f t="shared" si="98"/>
        <v>0.55000584926884133</v>
      </c>
      <c r="F142" s="1">
        <f t="shared" si="100"/>
        <v>0.67389080122578915</v>
      </c>
    </row>
    <row r="143" spans="1:12">
      <c r="A143">
        <v>142</v>
      </c>
      <c r="B143" s="1">
        <v>3.9109500000000002E-5</v>
      </c>
      <c r="C143" s="1">
        <v>2.5284200000000001E-5</v>
      </c>
      <c r="D143">
        <v>281.91199999999998</v>
      </c>
      <c r="E143" s="1">
        <f t="shared" si="98"/>
        <v>0.64649765402267989</v>
      </c>
      <c r="F143" s="1">
        <f t="shared" si="100"/>
        <v>0.79211670682975432</v>
      </c>
    </row>
    <row r="144" spans="1:12">
      <c r="A144">
        <v>143</v>
      </c>
      <c r="B144" s="1">
        <v>1.9110000000000002E-5</v>
      </c>
      <c r="C144" s="1">
        <v>1.68129E-5</v>
      </c>
      <c r="D144">
        <v>286.51100000000002</v>
      </c>
      <c r="E144" s="1">
        <f t="shared" si="98"/>
        <v>0.87979591836734683</v>
      </c>
      <c r="F144" s="1">
        <f t="shared" si="100"/>
        <v>1.0779637655343355</v>
      </c>
    </row>
    <row r="145" spans="1:6">
      <c r="A145">
        <v>144</v>
      </c>
      <c r="B145" s="1">
        <v>6.9805600000000003E-6</v>
      </c>
      <c r="C145" s="1">
        <v>4.6839899999999997E-6</v>
      </c>
      <c r="D145">
        <v>359.553</v>
      </c>
      <c r="E145" s="1">
        <f t="shared" si="98"/>
        <v>0.67100490505059762</v>
      </c>
      <c r="F145" s="1">
        <f t="shared" si="100"/>
        <v>0.82214404390807772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MeetingPlots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m</dc:creator>
  <cp:lastModifiedBy>m m</cp:lastModifiedBy>
  <dcterms:created xsi:type="dcterms:W3CDTF">2016-02-08T16:14:39Z</dcterms:created>
  <dcterms:modified xsi:type="dcterms:W3CDTF">2016-02-18T22:14:56Z</dcterms:modified>
</cp:coreProperties>
</file>